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720" windowHeight="7320"/>
  </bookViews>
  <sheets>
    <sheet name="Роспись расходов" sheetId="12" r:id="rId1"/>
    <sheet name="Лист1" sheetId="13" r:id="rId2"/>
  </sheets>
  <definedNames>
    <definedName name="BFT_Print_Titles" localSheetId="0">'Роспись расходов'!$13:$15</definedName>
    <definedName name="_xlnm.Print_Titles" localSheetId="0">'Роспись расходов'!$13:$15</definedName>
  </definedNames>
  <calcPr calcId="125725"/>
</workbook>
</file>

<file path=xl/calcChain.xml><?xml version="1.0" encoding="utf-8"?>
<calcChain xmlns="http://schemas.openxmlformats.org/spreadsheetml/2006/main">
  <c r="G121" i="12"/>
  <c r="H121"/>
  <c r="F121"/>
  <c r="H131"/>
  <c r="G138" l="1"/>
  <c r="H138"/>
  <c r="G215"/>
  <c r="H215"/>
  <c r="F215"/>
  <c r="G239"/>
  <c r="H239"/>
  <c r="F239"/>
  <c r="G178"/>
  <c r="G177" s="1"/>
  <c r="H178"/>
  <c r="H177" s="1"/>
  <c r="F178"/>
  <c r="F177" s="1"/>
  <c r="G184"/>
  <c r="H184"/>
  <c r="F184"/>
  <c r="G181"/>
  <c r="G180" s="1"/>
  <c r="H181"/>
  <c r="H180" s="1"/>
  <c r="F181"/>
  <c r="F180" s="1"/>
  <c r="G152"/>
  <c r="H152"/>
  <c r="F152"/>
  <c r="F138" l="1"/>
  <c r="G110"/>
  <c r="G109" s="1"/>
  <c r="G105" s="1"/>
  <c r="H110"/>
  <c r="H109" s="1"/>
  <c r="H105" s="1"/>
  <c r="F110"/>
  <c r="F109" s="1"/>
  <c r="F105" s="1"/>
  <c r="G112"/>
  <c r="H112"/>
  <c r="F112"/>
  <c r="G27"/>
  <c r="H27"/>
  <c r="F27"/>
  <c r="G169" l="1"/>
  <c r="H169"/>
  <c r="F169"/>
  <c r="F196" l="1"/>
  <c r="G98"/>
  <c r="H98"/>
  <c r="F98"/>
  <c r="G223" l="1"/>
  <c r="G222" s="1"/>
  <c r="H223"/>
  <c r="H222" s="1"/>
  <c r="F223"/>
  <c r="F222" s="1"/>
  <c r="F221" s="1"/>
  <c r="F195"/>
  <c r="H183" l="1"/>
  <c r="G183"/>
  <c r="F183"/>
  <c r="G103"/>
  <c r="H103"/>
  <c r="F103"/>
  <c r="F132" l="1"/>
  <c r="G249" l="1"/>
  <c r="H249"/>
  <c r="F249"/>
  <c r="G142" l="1"/>
  <c r="H142"/>
  <c r="F142"/>
  <c r="G94"/>
  <c r="H94"/>
  <c r="F94"/>
  <c r="G127"/>
  <c r="G187"/>
  <c r="H187"/>
  <c r="F219"/>
  <c r="G219"/>
  <c r="H219"/>
  <c r="G235"/>
  <c r="H235"/>
  <c r="F235"/>
  <c r="G154"/>
  <c r="G147" s="1"/>
  <c r="G146" s="1"/>
  <c r="H154"/>
  <c r="H147" s="1"/>
  <c r="H146" s="1"/>
  <c r="F154"/>
  <c r="F147" s="1"/>
  <c r="F146" s="1"/>
  <c r="G35"/>
  <c r="G34" s="1"/>
  <c r="H35"/>
  <c r="H34" s="1"/>
  <c r="G85"/>
  <c r="H85"/>
  <c r="G144"/>
  <c r="F144"/>
  <c r="G196"/>
  <c r="H196"/>
  <c r="G212"/>
  <c r="G211" s="1"/>
  <c r="H212"/>
  <c r="F212"/>
  <c r="F211" s="1"/>
  <c r="F225"/>
  <c r="H221"/>
  <c r="G227"/>
  <c r="H227"/>
  <c r="F227"/>
  <c r="G172"/>
  <c r="H172"/>
  <c r="F172"/>
  <c r="G123"/>
  <c r="H123"/>
  <c r="F123"/>
  <c r="F56"/>
  <c r="G42"/>
  <c r="H42"/>
  <c r="F42"/>
  <c r="H211" l="1"/>
  <c r="H210"/>
  <c r="F55"/>
  <c r="G102" l="1"/>
  <c r="H102"/>
  <c r="F102"/>
  <c r="H93"/>
  <c r="H92" s="1"/>
  <c r="G93"/>
  <c r="G92" s="1"/>
  <c r="F93"/>
  <c r="F92" s="1"/>
  <c r="G221" l="1"/>
  <c r="G89"/>
  <c r="H89"/>
  <c r="F89"/>
  <c r="G243" l="1"/>
  <c r="G240" s="1"/>
  <c r="H243"/>
  <c r="H240" s="1"/>
  <c r="F243"/>
  <c r="F120" l="1"/>
  <c r="H127"/>
  <c r="F127"/>
  <c r="F85"/>
  <c r="G225"/>
  <c r="H225"/>
  <c r="G41" l="1"/>
  <c r="G40" s="1"/>
  <c r="G39" s="1"/>
  <c r="H41"/>
  <c r="H40" s="1"/>
  <c r="H39" s="1"/>
  <c r="F41"/>
  <c r="F40" s="1"/>
  <c r="F39" s="1"/>
  <c r="G23" l="1"/>
  <c r="H23"/>
  <c r="F23"/>
  <c r="F22" s="1"/>
  <c r="G136" l="1"/>
  <c r="H136"/>
  <c r="F136"/>
  <c r="F131" s="1"/>
  <c r="F130" l="1"/>
  <c r="G101"/>
  <c r="H101"/>
  <c r="F101"/>
  <c r="F97"/>
  <c r="F96" s="1"/>
  <c r="G84"/>
  <c r="H84"/>
  <c r="F84"/>
  <c r="F91" l="1"/>
  <c r="H97"/>
  <c r="H96" s="1"/>
  <c r="H91" s="1"/>
  <c r="G97"/>
  <c r="G96" s="1"/>
  <c r="G91" s="1"/>
  <c r="G116" l="1"/>
  <c r="G115" s="1"/>
  <c r="G114" s="1"/>
  <c r="G100" s="1"/>
  <c r="H116"/>
  <c r="H115" s="1"/>
  <c r="H114" s="1"/>
  <c r="H100" s="1"/>
  <c r="F116"/>
  <c r="F115" s="1"/>
  <c r="F114" s="1"/>
  <c r="F100" s="1"/>
  <c r="G70"/>
  <c r="H70"/>
  <c r="F70"/>
  <c r="F46" l="1"/>
  <c r="F45" s="1"/>
  <c r="G166" l="1"/>
  <c r="G165" s="1"/>
  <c r="G162" s="1"/>
  <c r="H166"/>
  <c r="H165" s="1"/>
  <c r="H162" s="1"/>
  <c r="F166"/>
  <c r="F165" s="1"/>
  <c r="F162" s="1"/>
  <c r="H88" l="1"/>
  <c r="F240"/>
  <c r="G22"/>
  <c r="H22"/>
  <c r="G210"/>
  <c r="H217"/>
  <c r="H216" s="1"/>
  <c r="G217"/>
  <c r="G216" s="1"/>
  <c r="H248"/>
  <c r="H247" s="1"/>
  <c r="H238" s="1"/>
  <c r="G248"/>
  <c r="G247" s="1"/>
  <c r="G238" s="1"/>
  <c r="H254"/>
  <c r="H253" s="1"/>
  <c r="H252" s="1"/>
  <c r="H251" s="1"/>
  <c r="G254"/>
  <c r="G253" s="1"/>
  <c r="G252" s="1"/>
  <c r="G251" s="1"/>
  <c r="H66"/>
  <c r="G66"/>
  <c r="H78"/>
  <c r="G78"/>
  <c r="G88"/>
  <c r="H202"/>
  <c r="H201" s="1"/>
  <c r="H195"/>
  <c r="H194" s="1"/>
  <c r="H193" s="1"/>
  <c r="G202"/>
  <c r="G201" s="1"/>
  <c r="G195"/>
  <c r="G194" s="1"/>
  <c r="G193" s="1"/>
  <c r="H186"/>
  <c r="H176" s="1"/>
  <c r="G186"/>
  <c r="G176" s="1"/>
  <c r="H55"/>
  <c r="H51"/>
  <c r="H50" s="1"/>
  <c r="H46"/>
  <c r="H45" s="1"/>
  <c r="H32"/>
  <c r="H31" s="1"/>
  <c r="G55"/>
  <c r="G51"/>
  <c r="G50" s="1"/>
  <c r="G46"/>
  <c r="G45" s="1"/>
  <c r="G32"/>
  <c r="G31" s="1"/>
  <c r="H26"/>
  <c r="G26"/>
  <c r="F254"/>
  <c r="F253" s="1"/>
  <c r="F252" s="1"/>
  <c r="F248"/>
  <c r="F247" s="1"/>
  <c r="F238" s="1"/>
  <c r="F202"/>
  <c r="F201" s="1"/>
  <c r="F194"/>
  <c r="F193" s="1"/>
  <c r="G83" l="1"/>
  <c r="G82" s="1"/>
  <c r="H83"/>
  <c r="H82" s="1"/>
  <c r="F192"/>
  <c r="G192"/>
  <c r="H192"/>
  <c r="G44"/>
  <c r="G21"/>
  <c r="H44"/>
  <c r="H21"/>
  <c r="H30"/>
  <c r="G30"/>
  <c r="G191" l="1"/>
  <c r="H191"/>
  <c r="F187"/>
  <c r="F186" s="1"/>
  <c r="F176" s="1"/>
  <c r="F88"/>
  <c r="F83" s="1"/>
  <c r="F78"/>
  <c r="F66"/>
  <c r="F51"/>
  <c r="F50" s="1"/>
  <c r="F44" s="1"/>
  <c r="F35"/>
  <c r="F34" s="1"/>
  <c r="F32"/>
  <c r="F31" s="1"/>
  <c r="H64"/>
  <c r="H63" s="1"/>
  <c r="G64"/>
  <c r="G63" s="1"/>
  <c r="H59" l="1"/>
  <c r="H20" s="1"/>
  <c r="G59"/>
  <c r="G20" s="1"/>
  <c r="F30"/>
  <c r="F82"/>
  <c r="H232"/>
  <c r="H231" s="1"/>
  <c r="G232"/>
  <c r="G231" s="1"/>
  <c r="F232"/>
  <c r="F231" s="1"/>
  <c r="H229"/>
  <c r="G229"/>
  <c r="G132"/>
  <c r="G131" s="1"/>
  <c r="H132"/>
  <c r="G120"/>
  <c r="H120"/>
  <c r="F119"/>
  <c r="F118" s="1"/>
  <c r="G73"/>
  <c r="G72" s="1"/>
  <c r="H73"/>
  <c r="H72" s="1"/>
  <c r="F73"/>
  <c r="F72" s="1"/>
  <c r="G130" l="1"/>
  <c r="H130"/>
  <c r="H118" s="1"/>
  <c r="H119"/>
  <c r="G119"/>
  <c r="G118" l="1"/>
  <c r="F64"/>
  <c r="F63" s="1"/>
  <c r="F59" s="1"/>
  <c r="F229" l="1"/>
  <c r="F26" l="1"/>
  <c r="F21" l="1"/>
  <c r="F20" s="1"/>
  <c r="F217" l="1"/>
  <c r="F216" s="1"/>
  <c r="F210"/>
  <c r="F191" s="1"/>
  <c r="F251"/>
</calcChain>
</file>

<file path=xl/sharedStrings.xml><?xml version="1.0" encoding="utf-8"?>
<sst xmlns="http://schemas.openxmlformats.org/spreadsheetml/2006/main" count="1062" uniqueCount="263">
  <si>
    <t>2</t>
  </si>
  <si>
    <t>3</t>
  </si>
  <si>
    <t>4</t>
  </si>
  <si>
    <t>6</t>
  </si>
  <si>
    <t>10</t>
  </si>
  <si>
    <t>11</t>
  </si>
  <si>
    <t>12</t>
  </si>
  <si>
    <t>13</t>
  </si>
  <si>
    <t>5</t>
  </si>
  <si>
    <t>1</t>
  </si>
  <si>
    <t>КЦСР</t>
  </si>
  <si>
    <t/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</si>
  <si>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</si>
  <si>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</si>
  <si>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</si>
  <si>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</si>
  <si>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</si>
  <si>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</si>
  <si>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</si>
  <si>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</si>
  <si>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</si>
  <si>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</si>
  <si>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</si>
  <si>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</si>
  <si>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</si>
  <si>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</si>
  <si>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Дошкольное образование</t>
  </si>
  <si>
    <t>02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</si>
  <si>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</si>
  <si>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</si>
  <si>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</si>
  <si>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</t>
  </si>
  <si>
    <t>Культура</t>
  </si>
  <si>
    <t>Пенсионное обеспечение</t>
  </si>
  <si>
    <t>Охрана семьи и детства</t>
  </si>
  <si>
    <t>Другие вопросы в области социальной политики</t>
  </si>
  <si>
    <t>Другие вопросы в области физической культуры и спорта</t>
  </si>
  <si>
    <t>Периодическая печать и издательства</t>
  </si>
  <si>
    <t>ВСЕГО:</t>
  </si>
  <si>
    <t xml:space="preserve">                                                                                        городского округа Баксан</t>
  </si>
  <si>
    <t xml:space="preserve">                                                                           к  решению Совета местного самоуправления</t>
  </si>
  <si>
    <t>Библиотеки</t>
  </si>
  <si>
    <t>Рз</t>
  </si>
  <si>
    <t>ПР</t>
  </si>
  <si>
    <t>ВР</t>
  </si>
  <si>
    <t>Наименование</t>
  </si>
  <si>
    <t>Другие расходы в области культуры</t>
  </si>
  <si>
    <t>Расходы на обеспечение функций государственных органов, в том числе территориальных органов</t>
  </si>
  <si>
    <t>9620090019</t>
  </si>
  <si>
    <t>9690090019</t>
  </si>
  <si>
    <t>7810090019</t>
  </si>
  <si>
    <t>7820090019</t>
  </si>
  <si>
    <t>3920490019</t>
  </si>
  <si>
    <t>9390090019</t>
  </si>
  <si>
    <t>3920520540</t>
  </si>
  <si>
    <t>Резервный фонд местной администрации</t>
  </si>
  <si>
    <t>15Г0099998</t>
  </si>
  <si>
    <t>Реализация мероприятий программы</t>
  </si>
  <si>
    <t>3810690019</t>
  </si>
  <si>
    <t>7710092794</t>
  </si>
  <si>
    <t>Взнос в Ассоциацию "Совет муниципальных образований КБР"</t>
  </si>
  <si>
    <t>9990059300</t>
  </si>
  <si>
    <t>1010390019</t>
  </si>
  <si>
    <t>Содержание автомобильных дорог общего пользования местного значения</t>
  </si>
  <si>
    <t>9990090019</t>
  </si>
  <si>
    <t>Жилищное хозяйство</t>
  </si>
  <si>
    <t>0530190019</t>
  </si>
  <si>
    <t>1110290059</t>
  </si>
  <si>
    <t>Расходы на обеспечение деятельности (оказание услуг) муниципальных учреждений</t>
  </si>
  <si>
    <t>1120190059</t>
  </si>
  <si>
    <t>1140190019</t>
  </si>
  <si>
    <t>Выплата доплат к пенсиям лицам, замещавшим должность муниципальной службы</t>
  </si>
  <si>
    <t>71000Н0600</t>
  </si>
  <si>
    <t>9990070090</t>
  </si>
  <si>
    <t>99900F2600</t>
  </si>
  <si>
    <t>9990070100</t>
  </si>
  <si>
    <t>Содержание отделов опеки и попечительства</t>
  </si>
  <si>
    <t>Прочая закупка товаров, работ и услуг для обеспечения государственных (муниципальных) нужд</t>
  </si>
  <si>
    <t>9990070110</t>
  </si>
  <si>
    <t>Содержание комиссий по делам несовершеннолетних и защите их прав</t>
  </si>
  <si>
    <t>1310196246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</si>
  <si>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</si>
  <si>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1340290019</t>
  </si>
  <si>
    <t>2320290059</t>
  </si>
  <si>
    <t>0220275190</t>
  </si>
  <si>
    <t>0220290059</t>
  </si>
  <si>
    <t>0240190059</t>
  </si>
  <si>
    <t>Закупка товаров, работ, услуг в целях капитального ремонта государственного (муниципального) имущества</t>
  </si>
  <si>
    <t>Взносы региональному оператору за капитальный ремонт общего имущества в многоквартирных домах</t>
  </si>
  <si>
    <t>Основное мероприятие "Содействие проведению капитального ремонта многоквартирных домов"</t>
  </si>
  <si>
    <t>Основное мероприятие "Реализация дополнительного образования детей и реализация мероприятий по их развитию"</t>
  </si>
  <si>
    <t>0220200000</t>
  </si>
  <si>
    <t>Основное мероприятие "Сопровождение реализации отдельных мероприятий государственной программы"</t>
  </si>
  <si>
    <t>Основное мероприятие "Развитие библиотечного дела"</t>
  </si>
  <si>
    <t>1110200000</t>
  </si>
  <si>
    <t>1120100000</t>
  </si>
  <si>
    <t>Основное мероприятие "Сохранение и развитие исполнительских искусств</t>
  </si>
  <si>
    <t>1140100000</t>
  </si>
  <si>
    <t>Основное мероприятие "Развитие инфраструктуры и сиситемы управления в сфере культуры и туризма"</t>
  </si>
  <si>
    <t>1340200000</t>
  </si>
  <si>
    <t>Основное мероприятие "Реализация  государственной политики в сфере физической культуры и спорта"</t>
  </si>
  <si>
    <t>2320200000</t>
  </si>
  <si>
    <t>Основное мероприятие"Поддержка печатных средств массовой информации"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</si>
  <si>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</si>
  <si>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</si>
  <si>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</si>
  <si>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</si>
  <si>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7810000000</t>
  </si>
  <si>
    <t>7820000000</t>
  </si>
  <si>
    <t>Аппарат местной администрации</t>
  </si>
  <si>
    <t>3920000000</t>
  </si>
  <si>
    <t>9390000000</t>
  </si>
  <si>
    <t>Основное мероприятие "Управление резервными средствами муниципального образования"</t>
  </si>
  <si>
    <t>15Г0000000</t>
  </si>
  <si>
    <t>0530100000</t>
  </si>
  <si>
    <t xml:space="preserve"> Основное мероприятие "Обеспечение функций аппарата реализующего программу"</t>
  </si>
  <si>
    <t>1010300000</t>
  </si>
  <si>
    <t>Основное  мероприятие "Обеспечение повседненвных функций МЧС"</t>
  </si>
  <si>
    <t>2420192058</t>
  </si>
  <si>
    <t>0599980030</t>
  </si>
  <si>
    <t>Основное мероприятие "Организация исполнения местного бюджета, учет операций со средствами неучастников бюджетного процесса,формирование бюджетной отчетности</t>
  </si>
  <si>
    <t>3920400000</t>
  </si>
  <si>
    <t xml:space="preserve">Благоустройство </t>
  </si>
  <si>
    <t>Основное мероприятие " Капитальный ремонт  и содержание автомобильных дорог общего пользования местного значения "</t>
  </si>
  <si>
    <t>расходов местного бюджета</t>
  </si>
  <si>
    <t>0240180070</t>
  </si>
  <si>
    <t>1120451470</t>
  </si>
  <si>
    <t>Мероприятия в сфере культуры и кинематографии</t>
  </si>
  <si>
    <t>1120596486</t>
  </si>
  <si>
    <t xml:space="preserve"> Основное мероприятие градостроительная деятельность </t>
  </si>
  <si>
    <t>9990071210</t>
  </si>
  <si>
    <t>Профессиональная подготовка , переподготовка и повышение квалификации</t>
  </si>
  <si>
    <t>1310300000</t>
  </si>
  <si>
    <t>1310390059</t>
  </si>
  <si>
    <t>Совершенствование спортивной инфраструктуры и материально-технической базы для занятий физической культурой и  массовым спортом.</t>
  </si>
  <si>
    <t>сумма</t>
  </si>
  <si>
    <t xml:space="preserve">сумма </t>
  </si>
  <si>
    <t>тыс. руб.</t>
  </si>
  <si>
    <t>200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</si>
  <si>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</si>
  <si>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</si>
  <si>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800</t>
  </si>
  <si>
    <t>Иные бюджетные ассигнования</t>
  </si>
  <si>
    <t>Предоставление субсидий бюджетным, автономным учреждениям и иным некоммерческим организациям</t>
  </si>
  <si>
    <t>600</t>
  </si>
  <si>
    <t>Закупка товаров, работ и услуг для обеспечения государственных (муниципальных) нужд</t>
  </si>
  <si>
    <t>300</t>
  </si>
  <si>
    <t>Социальное обеспечение и иные выплаты населению</t>
  </si>
  <si>
    <t>Условно утвержденные расходы</t>
  </si>
  <si>
    <t>00</t>
  </si>
  <si>
    <t>0000000000</t>
  </si>
  <si>
    <t>000</t>
  </si>
  <si>
    <t>по разделам , подразделам, целевым статьям, группам видов расходов классификации</t>
  </si>
  <si>
    <t>Благоустройство территории муниципального образования</t>
  </si>
  <si>
    <t>0599999999</t>
  </si>
  <si>
    <t>Мероприятия по профилактике незаконного потребления наркотических средств и психотропных веществ наркомании</t>
  </si>
  <si>
    <t>Социальное обеспечение  и иные выплаты населению</t>
  </si>
  <si>
    <t>Совершенствование системы государственного управления</t>
  </si>
  <si>
    <t>1540000000</t>
  </si>
  <si>
    <t>1540199998</t>
  </si>
  <si>
    <t>Реализация мероприятий программы по противодействию коррупции</t>
  </si>
  <si>
    <t>Реализация мероприятий программы по профилактике правонарушений</t>
  </si>
  <si>
    <t>0590000000</t>
  </si>
  <si>
    <t>Государственная судебная власть</t>
  </si>
  <si>
    <t>9000000000</t>
  </si>
  <si>
    <t>9090051200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</si>
  <si>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</si>
  <si>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Судебная система</t>
  </si>
  <si>
    <t xml:space="preserve">Реализация функций </t>
  </si>
  <si>
    <t>Субвенции бюджетам муниципальных образований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</si>
  <si>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Межбюджетные трансферты</t>
  </si>
  <si>
    <t>500</t>
  </si>
  <si>
    <t>0220275180</t>
  </si>
  <si>
    <t>0240896057</t>
  </si>
  <si>
    <t>1011290019</t>
  </si>
  <si>
    <t>1011200000</t>
  </si>
  <si>
    <t>Основное мероприятие "Развитие системы обеспечения  вызова экстренных оперативныхслужб по единому номеру "112"</t>
  </si>
  <si>
    <t>0240700000</t>
  </si>
  <si>
    <t>0240199997</t>
  </si>
  <si>
    <t>Основное мероприятие "Развитие современных мезанизмов и технологий дошкольного и общего образования"</t>
  </si>
  <si>
    <t>Оплата труда, с учетом начислений, Главы местной администрации и его заместителей</t>
  </si>
  <si>
    <t>05113L4970</t>
  </si>
  <si>
    <t>0510000000</t>
  </si>
  <si>
    <t>Cоздание условий для обеспечения доступным и комфортным жильем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</si>
  <si>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</si>
  <si>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>0220270880</t>
  </si>
  <si>
    <t>Основное мероприятие "Развитие современных механизмов и технологий дошкольного и общего образования"</t>
  </si>
  <si>
    <t>0240772020</t>
  </si>
  <si>
    <t>0250790019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</si>
  <si>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</si>
  <si>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Глава местной администрации и его заместители, Аппарат местной администрации</t>
  </si>
  <si>
    <t xml:space="preserve"> "Обеспечение жильем молодых семей" </t>
  </si>
  <si>
    <t>Выплат единовременного пособия при всех формах устройства детей, лишенных родительского попечения, в семью</t>
  </si>
  <si>
    <t>9990070190</t>
  </si>
  <si>
    <t>Выплата ежемесячного вознаграждения приемным родителям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</si>
  <si>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</si>
  <si>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 xml:space="preserve"> Финансовое обеспечение мероприятий, связанных с организацией отдыха детей в учреждениях с дневным пребыванием детей в каникулярное время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</si>
  <si>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</si>
  <si>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</si>
  <si>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</si>
  <si>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</si>
  <si>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>Реализация функции органов местного самоуправления</t>
  </si>
  <si>
    <t>0250700000</t>
  </si>
  <si>
    <t>Основное мероприятие "Поддержка молодежных инициатив и    патриотическое воспитание"</t>
  </si>
  <si>
    <t>Основное мероприятие "Развитие сферы отдыха и оздоровления детей"</t>
  </si>
  <si>
    <t>Сельское хозяйство и рыболоводство</t>
  </si>
  <si>
    <t>Иные нерпограммные мероприятия</t>
  </si>
  <si>
    <t>9990000000</t>
  </si>
  <si>
    <t>9990071220</t>
  </si>
  <si>
    <t>0520180050</t>
  </si>
  <si>
    <t>Выплаты в соответствии с Законом КБР от 15.07.1999 года №29-РЗ "О государственных наградах КБР" и Постановления Правительства КБР от 01.02.2003 года №25-ПП "О реализации закона КБР "Огосударственных наградах КБР"</t>
  </si>
  <si>
    <t>2420100000</t>
  </si>
  <si>
    <t>Государственный заказа на профессиональную переподготовку и повышение квалификации государственных служащих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</si>
  <si>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</si>
  <si>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02202L3030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</si>
  <si>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</si>
  <si>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</si>
  <si>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Средства массовой информации</t>
  </si>
  <si>
    <t>Физическая культура и спорт</t>
  </si>
  <si>
    <t>Социальная политика</t>
  </si>
  <si>
    <t>782009240</t>
  </si>
  <si>
    <t>Национальная экономика</t>
  </si>
  <si>
    <t>Жилищно-коммунальное хозяйство</t>
  </si>
  <si>
    <t>Защита населения и територрий от чрезвычайных ситуаций,природного и техногенного характера,пожарная безопасность</t>
  </si>
  <si>
    <t>Национальная безопасность и правоохранительная деятельность</t>
  </si>
  <si>
    <t>0240100000</t>
  </si>
  <si>
    <t>0240160709</t>
  </si>
  <si>
    <t>Субсидии на персонифицированное финансирование дополнительного образования</t>
  </si>
  <si>
    <t>Образование</t>
  </si>
  <si>
    <t>Общегосударственные расходы</t>
  </si>
  <si>
    <t xml:space="preserve">                                                                                                                                  Приложение№ 3</t>
  </si>
  <si>
    <t>Субвенции бюджетам муниципаьных образований на ежемесячную денежную выплату педагогическим работникам организаций,реализующим программы дошкольного образования, вразмере 3000 рублей в месяц</t>
  </si>
  <si>
    <t>0220270130</t>
  </si>
  <si>
    <t>Субвенции бюджетам муниципаьных образований на ежемесячную денежную выплату педагогическим работникам организаций,реализующим программы   общего образования, вразмере 3000 рублей в месяц</t>
  </si>
  <si>
    <t>Реализация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 законом от 29 декабря 2012 года № 273-ФЗ "Об образовании в Российской Федерации" в части оплаты труда работников общеобразовательных и дошкольных организаций (ежемесячная денежная выплата педагогическим работникам)</t>
  </si>
  <si>
    <t>0240170130</t>
  </si>
  <si>
    <t>Профилактика правонарушений</t>
  </si>
  <si>
    <t>Мерпориятий в сфере культуры, реализация муниципальной программы "Сохранение и развитие культуры в городском округе Баксан"</t>
  </si>
  <si>
    <t>9990040020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</si>
  <si>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</si>
  <si>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</si>
  <si>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расходов на приобретение учебников и учебных пособий</t>
  </si>
  <si>
    <t>Озеленение территорий, не относящихся к полосам отвода (придорожным полосам) автомобильных дорог</t>
  </si>
  <si>
    <t>Финансовое обеспечение иных органов местного самоуправления и муниципальных казенных учреждений</t>
  </si>
  <si>
    <t>Резервные средства</t>
  </si>
  <si>
    <t>9990099999</t>
  </si>
  <si>
    <t>870</t>
  </si>
  <si>
    <t>0240177210</t>
  </si>
  <si>
    <t>Субвенции бюджетам муниципальных образований на оплату труда педагогических работников образовательных организаций</t>
  </si>
  <si>
    <t>Развитие дополнительного образования детей и реализация мероприятий молодежной политики</t>
  </si>
  <si>
    <t>Спорт высших достижений</t>
  </si>
  <si>
    <t>Предоставление субстдий бюджетным, автономнымучреждениям и иным некоммерческим организациям</t>
  </si>
  <si>
    <t>Финансовое обеспечение инфх расходов органами местного самоуправления и муниципальными казенными учреждениями</t>
  </si>
  <si>
    <t>Подпрограмма развитие дошкольного и общего образования</t>
  </si>
  <si>
    <t>0220000000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</si>
  <si>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</si>
  <si>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022ЕВ51790</t>
  </si>
  <si>
    <t>2025</t>
  </si>
  <si>
    <t>2026</t>
  </si>
  <si>
    <t>2027</t>
  </si>
  <si>
    <t xml:space="preserve">                                                                             на плановый период 2026 и 2027 годов"</t>
  </si>
  <si>
    <t xml:space="preserve">                                                             "О местном бюджете городского округа Баксан  на 2025 год </t>
  </si>
  <si>
    <t>Распределение бюджетных ассигнований на 2025 год и плановый период 2026 и 2027 годов</t>
  </si>
</sst>
</file>

<file path=xl/styles.xml><?xml version="1.0" encoding="utf-8"?>
<styleSheet xmlns="http://schemas.openxmlformats.org/spreadsheetml/2006/main">
  <numFmts count="4">
    <numFmt numFmtId="164" formatCode="?"/>
    <numFmt numFmtId="165" formatCode="#,##0.00_р_."/>
    <numFmt numFmtId="166" formatCode="#,##0.0"/>
    <numFmt numFmtId="167" formatCode="0.0"/>
  </numFmts>
  <fonts count="11">
    <font>
      <sz val="10"/>
      <name val="Arial"/>
    </font>
    <font>
      <sz val="16"/>
      <name val="Times New Roman"/>
      <family val="1"/>
      <charset val="204"/>
    </font>
    <font>
      <sz val="16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/>
    <xf numFmtId="49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left" vertical="top" wrapText="1"/>
    </xf>
    <xf numFmtId="0" fontId="8" fillId="2" borderId="1" xfId="0" applyNumberFormat="1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4" fontId="7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1" xfId="0" applyFont="1" applyFill="1" applyBorder="1"/>
    <xf numFmtId="49" fontId="10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49" fontId="8" fillId="2" borderId="1" xfId="0" applyNumberFormat="1" applyFont="1" applyFill="1" applyBorder="1" applyAlignment="1">
      <alignment vertical="top" wrapText="1"/>
    </xf>
    <xf numFmtId="49" fontId="10" fillId="2" borderId="1" xfId="0" applyNumberFormat="1" applyFont="1" applyFill="1" applyBorder="1" applyAlignment="1">
      <alignment vertical="top" wrapText="1"/>
    </xf>
    <xf numFmtId="4" fontId="10" fillId="2" borderId="1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wrapText="1"/>
    </xf>
    <xf numFmtId="49" fontId="10" fillId="2" borderId="1" xfId="0" applyNumberFormat="1" applyFont="1" applyFill="1" applyBorder="1" applyAlignment="1">
      <alignment vertical="center"/>
    </xf>
    <xf numFmtId="165" fontId="10" fillId="2" borderId="1" xfId="0" applyNumberFormat="1" applyFont="1" applyFill="1" applyBorder="1" applyAlignment="1">
      <alignment horizontal="left"/>
    </xf>
    <xf numFmtId="165" fontId="10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top" wrapText="1"/>
    </xf>
    <xf numFmtId="165" fontId="10" fillId="2" borderId="1" xfId="0" applyNumberFormat="1" applyFont="1" applyFill="1" applyBorder="1" applyAlignment="1">
      <alignment horizontal="center" vertical="top" wrapText="1"/>
    </xf>
    <xf numFmtId="165" fontId="8" fillId="2" borderId="1" xfId="0" applyNumberFormat="1" applyFont="1" applyFill="1" applyBorder="1" applyAlignment="1">
      <alignment vertical="center" wrapText="1"/>
    </xf>
    <xf numFmtId="4" fontId="2" fillId="2" borderId="0" xfId="0" applyNumberFormat="1" applyFont="1" applyFill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left" vertical="top" wrapText="1"/>
    </xf>
    <xf numFmtId="49" fontId="8" fillId="2" borderId="3" xfId="0" applyNumberFormat="1" applyFont="1" applyFill="1" applyBorder="1" applyAlignment="1">
      <alignment horizontal="left" vertical="top" wrapText="1"/>
    </xf>
    <xf numFmtId="166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49" fontId="8" fillId="2" borderId="1" xfId="0" applyNumberFormat="1" applyFont="1" applyFill="1" applyBorder="1" applyAlignment="1" applyProtection="1">
      <alignment horizontal="left" vertical="top" wrapText="1"/>
    </xf>
    <xf numFmtId="49" fontId="0" fillId="0" borderId="0" xfId="0" applyNumberFormat="1"/>
    <xf numFmtId="49" fontId="4" fillId="0" borderId="0" xfId="0" applyNumberFormat="1" applyFont="1"/>
    <xf numFmtId="0" fontId="8" fillId="2" borderId="1" xfId="0" applyFont="1" applyFill="1" applyBorder="1" applyAlignment="1">
      <alignment horizontal="justify" vertical="center" wrapText="1"/>
    </xf>
    <xf numFmtId="0" fontId="8" fillId="2" borderId="5" xfId="0" applyFont="1" applyFill="1" applyBorder="1" applyAlignment="1">
      <alignment horizontal="left" vertical="top" wrapText="1"/>
    </xf>
    <xf numFmtId="49" fontId="8" fillId="2" borderId="6" xfId="0" applyNumberFormat="1" applyFont="1" applyFill="1" applyBorder="1" applyAlignment="1" applyProtection="1">
      <alignment horizontal="left" vertical="top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justify" vertical="top" wrapText="1"/>
    </xf>
    <xf numFmtId="49" fontId="8" fillId="2" borderId="4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wrapText="1"/>
    </xf>
    <xf numFmtId="165" fontId="8" fillId="2" borderId="1" xfId="0" applyNumberFormat="1" applyFont="1" applyFill="1" applyBorder="1" applyAlignment="1">
      <alignment vertical="center"/>
    </xf>
    <xf numFmtId="2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167" fontId="8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wrapText="1"/>
    </xf>
    <xf numFmtId="164" fontId="8" fillId="2" borderId="7" xfId="0" applyNumberFormat="1" applyFont="1" applyFill="1" applyBorder="1" applyAlignment="1" applyProtection="1">
      <alignment horizontal="left" vertical="top" wrapText="1"/>
    </xf>
    <xf numFmtId="49" fontId="8" fillId="2" borderId="7" xfId="0" applyNumberFormat="1" applyFont="1" applyFill="1" applyBorder="1" applyAlignment="1" applyProtection="1">
      <alignment horizontal="left" vertical="top" wrapText="1"/>
    </xf>
    <xf numFmtId="0" fontId="0" fillId="2" borderId="0" xfId="0" applyFill="1" applyAlignment="1">
      <alignment wrapText="1"/>
    </xf>
    <xf numFmtId="49" fontId="8" fillId="0" borderId="8" xfId="0" applyNumberFormat="1" applyFont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0" fontId="1" fillId="2" borderId="0" xfId="0" applyNumberFormat="1" applyFont="1" applyFill="1" applyAlignment="1">
      <alignment horizontal="right" wrapText="1"/>
    </xf>
    <xf numFmtId="0" fontId="1" fillId="2" borderId="0" xfId="0" applyFont="1" applyFill="1" applyAlignment="1">
      <alignment horizontal="right" vertical="center" wrapText="1"/>
    </xf>
    <xf numFmtId="0" fontId="6" fillId="2" borderId="0" xfId="0" applyFont="1" applyFill="1" applyAlignment="1"/>
    <xf numFmtId="0" fontId="8" fillId="2" borderId="0" xfId="0" applyFont="1" applyFill="1" applyAlignment="1">
      <alignment horizontal="left" wrapText="1"/>
    </xf>
    <xf numFmtId="0" fontId="9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62"/>
  <sheetViews>
    <sheetView tabSelected="1" zoomScale="80" zoomScaleNormal="80" workbookViewId="0">
      <selection activeCell="H100" sqref="H100"/>
    </sheetView>
  </sheetViews>
  <sheetFormatPr defaultColWidth="8.85546875" defaultRowHeight="20.25"/>
  <cols>
    <col min="1" max="1" width="70.5703125" style="74" customWidth="1"/>
    <col min="2" max="2" width="9.140625" style="15" customWidth="1"/>
    <col min="3" max="3" width="8.5703125" style="15" customWidth="1"/>
    <col min="4" max="4" width="19" style="16" customWidth="1"/>
    <col min="5" max="5" width="8.42578125" style="16" customWidth="1"/>
    <col min="6" max="6" width="23.85546875" style="47" customWidth="1"/>
    <col min="7" max="7" width="23.7109375" style="18" customWidth="1"/>
    <col min="8" max="8" width="24.7109375" style="14" customWidth="1"/>
  </cols>
  <sheetData>
    <row r="1" spans="1:8" ht="23.25">
      <c r="A1" s="71"/>
      <c r="F1" s="17"/>
    </row>
    <row r="2" spans="1:8" ht="15.75" customHeight="1">
      <c r="A2" s="77" t="s">
        <v>230</v>
      </c>
      <c r="B2" s="78"/>
      <c r="C2" s="78"/>
      <c r="D2" s="78"/>
      <c r="E2" s="78"/>
      <c r="F2" s="78"/>
      <c r="G2" s="79"/>
      <c r="H2" s="79"/>
    </row>
    <row r="3" spans="1:8" ht="15.75" customHeight="1">
      <c r="A3" s="80" t="s">
        <v>40</v>
      </c>
      <c r="B3" s="78"/>
      <c r="C3" s="78"/>
      <c r="D3" s="78"/>
      <c r="E3" s="78"/>
      <c r="F3" s="78"/>
      <c r="G3" s="79"/>
      <c r="H3" s="79"/>
    </row>
    <row r="4" spans="1:8" ht="21.75" customHeight="1">
      <c r="A4" s="81" t="s">
        <v>39</v>
      </c>
      <c r="B4" s="78"/>
      <c r="C4" s="78"/>
      <c r="D4" s="78"/>
      <c r="E4" s="78"/>
      <c r="F4" s="78"/>
      <c r="G4" s="82"/>
      <c r="H4" s="82"/>
    </row>
    <row r="5" spans="1:8" ht="21.75" customHeight="1">
      <c r="A5" s="87" t="s">
        <v>261</v>
      </c>
      <c r="B5" s="87"/>
      <c r="C5" s="87"/>
      <c r="D5" s="87"/>
      <c r="E5" s="87"/>
      <c r="F5" s="87"/>
      <c r="G5" s="82"/>
      <c r="H5" s="82"/>
    </row>
    <row r="6" spans="1:8" ht="21.75" customHeight="1">
      <c r="A6" s="81" t="s">
        <v>260</v>
      </c>
      <c r="B6" s="81"/>
      <c r="C6" s="81"/>
      <c r="D6" s="81"/>
      <c r="E6" s="81"/>
      <c r="F6" s="81"/>
      <c r="G6" s="82"/>
      <c r="H6" s="82"/>
    </row>
    <row r="7" spans="1:8" ht="21.75" customHeight="1">
      <c r="A7" s="81"/>
      <c r="B7" s="81"/>
      <c r="C7" s="81"/>
      <c r="D7" s="81"/>
      <c r="E7" s="81"/>
      <c r="F7" s="81"/>
      <c r="G7" s="19"/>
      <c r="H7" s="19"/>
    </row>
    <row r="8" spans="1:8">
      <c r="A8" s="88"/>
      <c r="B8" s="88"/>
      <c r="C8" s="88"/>
      <c r="D8" s="88"/>
      <c r="E8" s="88"/>
      <c r="F8" s="88"/>
      <c r="G8" s="19"/>
      <c r="H8" s="19"/>
    </row>
    <row r="9" spans="1:8">
      <c r="A9" s="85" t="s">
        <v>262</v>
      </c>
      <c r="B9" s="86"/>
      <c r="C9" s="86"/>
      <c r="D9" s="86"/>
      <c r="E9" s="86"/>
      <c r="F9" s="86"/>
      <c r="G9" s="19"/>
      <c r="H9" s="19"/>
    </row>
    <row r="10" spans="1:8" ht="23.25" customHeight="1">
      <c r="A10" s="85" t="s">
        <v>152</v>
      </c>
      <c r="B10" s="85"/>
      <c r="C10" s="86"/>
      <c r="D10" s="86"/>
      <c r="E10" s="86"/>
      <c r="F10" s="86"/>
      <c r="G10" s="19"/>
      <c r="H10" s="19"/>
    </row>
    <row r="11" spans="1:8" ht="18.75" customHeight="1">
      <c r="A11" s="85" t="s">
        <v>124</v>
      </c>
      <c r="B11" s="86"/>
      <c r="C11" s="86"/>
      <c r="D11" s="86"/>
      <c r="E11" s="86"/>
      <c r="F11" s="86"/>
      <c r="G11" s="19"/>
      <c r="H11" s="19"/>
    </row>
    <row r="12" spans="1:8" ht="20.25" customHeight="1">
      <c r="A12" s="83"/>
      <c r="B12" s="84"/>
      <c r="C12" s="84"/>
      <c r="D12" s="84"/>
      <c r="E12" s="84"/>
      <c r="F12" s="84"/>
      <c r="G12" s="20"/>
      <c r="H12" s="21" t="s">
        <v>137</v>
      </c>
    </row>
    <row r="13" spans="1:8" ht="23.25">
      <c r="A13" s="2" t="s">
        <v>45</v>
      </c>
      <c r="B13" s="2" t="s">
        <v>42</v>
      </c>
      <c r="C13" s="2" t="s">
        <v>43</v>
      </c>
      <c r="D13" s="2" t="s">
        <v>10</v>
      </c>
      <c r="E13" s="2" t="s">
        <v>44</v>
      </c>
      <c r="F13" s="3" t="s">
        <v>135</v>
      </c>
      <c r="G13" s="3" t="s">
        <v>135</v>
      </c>
      <c r="H13" s="3" t="s">
        <v>136</v>
      </c>
    </row>
    <row r="14" spans="1:8" ht="23.25">
      <c r="A14" s="2"/>
      <c r="B14" s="2"/>
      <c r="C14" s="2"/>
      <c r="D14" s="2"/>
      <c r="E14" s="2"/>
      <c r="F14" s="2" t="s">
        <v>257</v>
      </c>
      <c r="G14" s="2" t="s">
        <v>258</v>
      </c>
      <c r="H14" s="2" t="s">
        <v>259</v>
      </c>
    </row>
    <row r="15" spans="1:8" ht="23.25">
      <c r="A15" s="2" t="s">
        <v>9</v>
      </c>
      <c r="B15" s="8" t="s">
        <v>0</v>
      </c>
      <c r="C15" s="8" t="s">
        <v>1</v>
      </c>
      <c r="D15" s="8" t="s">
        <v>2</v>
      </c>
      <c r="E15" s="8" t="s">
        <v>8</v>
      </c>
      <c r="F15" s="9" t="s">
        <v>3</v>
      </c>
      <c r="G15" s="22"/>
      <c r="H15" s="22"/>
    </row>
    <row r="16" spans="1:8" ht="22.5">
      <c r="A16" s="23" t="s">
        <v>148</v>
      </c>
      <c r="B16" s="24" t="s">
        <v>149</v>
      </c>
      <c r="C16" s="24" t="s">
        <v>149</v>
      </c>
      <c r="D16" s="25"/>
      <c r="E16" s="25"/>
      <c r="F16" s="26"/>
      <c r="G16" s="41">
        <v>9879.4</v>
      </c>
      <c r="H16" s="27">
        <v>19775.099999999999</v>
      </c>
    </row>
    <row r="17" spans="1:8" ht="23.25">
      <c r="A17" s="28" t="s">
        <v>148</v>
      </c>
      <c r="B17" s="8" t="s">
        <v>149</v>
      </c>
      <c r="C17" s="8" t="s">
        <v>149</v>
      </c>
      <c r="D17" s="29"/>
      <c r="E17" s="29"/>
      <c r="F17" s="9"/>
      <c r="G17" s="41">
        <v>9879.4</v>
      </c>
      <c r="H17" s="27">
        <v>19775.099999999999</v>
      </c>
    </row>
    <row r="18" spans="1:8" ht="23.25">
      <c r="A18" s="28" t="s">
        <v>148</v>
      </c>
      <c r="B18" s="8" t="s">
        <v>149</v>
      </c>
      <c r="C18" s="8" t="s">
        <v>149</v>
      </c>
      <c r="D18" s="29" t="s">
        <v>150</v>
      </c>
      <c r="E18" s="29"/>
      <c r="F18" s="9"/>
      <c r="G18" s="41">
        <v>9879.4</v>
      </c>
      <c r="H18" s="27">
        <v>19775.099999999999</v>
      </c>
    </row>
    <row r="19" spans="1:8" ht="23.25">
      <c r="A19" s="28" t="s">
        <v>148</v>
      </c>
      <c r="B19" s="8" t="s">
        <v>149</v>
      </c>
      <c r="C19" s="8" t="s">
        <v>149</v>
      </c>
      <c r="D19" s="29" t="s">
        <v>150</v>
      </c>
      <c r="E19" s="29" t="s">
        <v>151</v>
      </c>
      <c r="F19" s="9"/>
      <c r="G19" s="41">
        <v>9879.4</v>
      </c>
      <c r="H19" s="27">
        <v>19775.099999999999</v>
      </c>
    </row>
    <row r="20" spans="1:8" ht="32.25" customHeight="1">
      <c r="A20" s="30" t="s">
        <v>229</v>
      </c>
      <c r="B20" s="13" t="s">
        <v>12</v>
      </c>
      <c r="C20" s="13"/>
      <c r="D20" s="31" t="s">
        <v>11</v>
      </c>
      <c r="E20" s="31" t="s">
        <v>11</v>
      </c>
      <c r="F20" s="32">
        <f>F21+F30+F39+F44+F55+F59</f>
        <v>93552.800000000017</v>
      </c>
      <c r="G20" s="32">
        <f t="shared" ref="G20:H20" si="0">G21+G30+G39+G44+G55+G59</f>
        <v>86160.8</v>
      </c>
      <c r="H20" s="32">
        <f t="shared" si="0"/>
        <v>86128.400000000009</v>
      </c>
    </row>
    <row r="21" spans="1:8" s="1" customFormat="1" ht="96.75" customHeight="1">
      <c r="A21" s="4" t="s">
        <v>14</v>
      </c>
      <c r="B21" s="2" t="s">
        <v>12</v>
      </c>
      <c r="C21" s="2" t="s">
        <v>13</v>
      </c>
      <c r="D21" s="5" t="s">
        <v>11</v>
      </c>
      <c r="E21" s="5" t="s">
        <v>11</v>
      </c>
      <c r="F21" s="3">
        <f>F22+F26</f>
        <v>2728.1</v>
      </c>
      <c r="G21" s="43">
        <f>G22+G26</f>
        <v>2728.1</v>
      </c>
      <c r="H21" s="3">
        <f>H22+H26</f>
        <v>2728.1</v>
      </c>
    </row>
    <row r="22" spans="1:8" s="1" customFormat="1" ht="50.25" customHeight="1">
      <c r="A22" s="4" t="s">
        <v>103</v>
      </c>
      <c r="B22" s="2" t="s">
        <v>12</v>
      </c>
      <c r="C22" s="2" t="s">
        <v>13</v>
      </c>
      <c r="D22" s="5" t="s">
        <v>104</v>
      </c>
      <c r="E22" s="5"/>
      <c r="F22" s="3">
        <f>F23</f>
        <v>1505.5</v>
      </c>
      <c r="G22" s="43">
        <f>G23</f>
        <v>1505.5</v>
      </c>
      <c r="H22" s="3">
        <f>H23</f>
        <v>1505.5</v>
      </c>
    </row>
    <row r="23" spans="1:8" ht="72" customHeight="1">
      <c r="A23" s="51" t="s">
        <v>47</v>
      </c>
      <c r="B23" s="2" t="s">
        <v>12</v>
      </c>
      <c r="C23" s="2" t="s">
        <v>13</v>
      </c>
      <c r="D23" s="2" t="s">
        <v>48</v>
      </c>
      <c r="E23" s="5" t="s">
        <v>11</v>
      </c>
      <c r="F23" s="3">
        <f>F24+F25</f>
        <v>1505.5</v>
      </c>
      <c r="G23" s="3">
        <f>G24+G25</f>
        <v>1505.5</v>
      </c>
      <c r="H23" s="3">
        <f>H24+H25</f>
        <v>1505.5</v>
      </c>
    </row>
    <row r="24" spans="1:8" ht="146.25" customHeight="1">
      <c r="A24" s="57" t="s">
        <v>184</v>
      </c>
      <c r="B24" s="48" t="s">
        <v>12</v>
      </c>
      <c r="C24" s="2" t="s">
        <v>13</v>
      </c>
      <c r="D24" s="2" t="s">
        <v>48</v>
      </c>
      <c r="E24" s="5" t="s">
        <v>140</v>
      </c>
      <c r="F24" s="3">
        <v>1334.5</v>
      </c>
      <c r="G24" s="3">
        <v>1334.5</v>
      </c>
      <c r="H24" s="3">
        <v>1334.5</v>
      </c>
    </row>
    <row r="25" spans="1:8" ht="70.5" customHeight="1">
      <c r="A25" s="50" t="s">
        <v>145</v>
      </c>
      <c r="B25" s="2" t="s">
        <v>12</v>
      </c>
      <c r="C25" s="2" t="s">
        <v>13</v>
      </c>
      <c r="D25" s="2" t="s">
        <v>48</v>
      </c>
      <c r="E25" s="5" t="s">
        <v>138</v>
      </c>
      <c r="F25" s="3">
        <v>171</v>
      </c>
      <c r="G25" s="3">
        <v>171</v>
      </c>
      <c r="H25" s="3">
        <v>171</v>
      </c>
    </row>
    <row r="26" spans="1:8" ht="48.75" customHeight="1">
      <c r="A26" s="4" t="s">
        <v>105</v>
      </c>
      <c r="B26" s="2" t="s">
        <v>12</v>
      </c>
      <c r="C26" s="2" t="s">
        <v>13</v>
      </c>
      <c r="D26" s="2" t="s">
        <v>106</v>
      </c>
      <c r="E26" s="5"/>
      <c r="F26" s="3">
        <f t="shared" ref="F26:H26" si="1">F27</f>
        <v>1222.5999999999999</v>
      </c>
      <c r="G26" s="43">
        <f t="shared" si="1"/>
        <v>1222.5999999999999</v>
      </c>
      <c r="H26" s="3">
        <f t="shared" si="1"/>
        <v>1222.5999999999999</v>
      </c>
    </row>
    <row r="27" spans="1:8" ht="69.75" customHeight="1">
      <c r="A27" s="4" t="s">
        <v>47</v>
      </c>
      <c r="B27" s="2" t="s">
        <v>12</v>
      </c>
      <c r="C27" s="2" t="s">
        <v>13</v>
      </c>
      <c r="D27" s="2" t="s">
        <v>49</v>
      </c>
      <c r="E27" s="5"/>
      <c r="F27" s="3">
        <f>F28+F29</f>
        <v>1222.5999999999999</v>
      </c>
      <c r="G27" s="3">
        <f t="shared" ref="G27:H27" si="2">G28+G29</f>
        <v>1222.5999999999999</v>
      </c>
      <c r="H27" s="3">
        <f t="shared" si="2"/>
        <v>1222.5999999999999</v>
      </c>
    </row>
    <row r="28" spans="1:8" ht="119.25" customHeight="1">
      <c r="A28" s="33" t="s">
        <v>139</v>
      </c>
      <c r="B28" s="2" t="s">
        <v>12</v>
      </c>
      <c r="C28" s="2" t="s">
        <v>13</v>
      </c>
      <c r="D28" s="2" t="s">
        <v>49</v>
      </c>
      <c r="E28" s="5" t="s">
        <v>140</v>
      </c>
      <c r="F28" s="3">
        <v>1222.5999999999999</v>
      </c>
      <c r="G28" s="3">
        <v>1222.5999999999999</v>
      </c>
      <c r="H28" s="3">
        <v>1222.5999999999999</v>
      </c>
    </row>
    <row r="29" spans="1:8" ht="69.75">
      <c r="A29" s="50" t="s">
        <v>145</v>
      </c>
      <c r="B29" s="2" t="s">
        <v>12</v>
      </c>
      <c r="C29" s="2" t="s">
        <v>13</v>
      </c>
      <c r="D29" s="2" t="s">
        <v>49</v>
      </c>
      <c r="E29" s="5" t="s">
        <v>138</v>
      </c>
      <c r="F29" s="3"/>
      <c r="G29" s="3"/>
      <c r="H29" s="3"/>
    </row>
    <row r="30" spans="1:8" ht="96.75" customHeight="1">
      <c r="A30" s="4" t="s">
        <v>16</v>
      </c>
      <c r="B30" s="2" t="s">
        <v>12</v>
      </c>
      <c r="C30" s="2" t="s">
        <v>15</v>
      </c>
      <c r="D30" s="5" t="s">
        <v>11</v>
      </c>
      <c r="E30" s="5" t="s">
        <v>11</v>
      </c>
      <c r="F30" s="3">
        <f>F31+F34</f>
        <v>64474.3</v>
      </c>
      <c r="G30" s="43">
        <f>G31+G34</f>
        <v>64474.3</v>
      </c>
      <c r="H30" s="3">
        <f>H31+H34</f>
        <v>64474.3</v>
      </c>
    </row>
    <row r="31" spans="1:8" ht="49.5" customHeight="1">
      <c r="A31" s="63" t="s">
        <v>190</v>
      </c>
      <c r="B31" s="6" t="s">
        <v>12</v>
      </c>
      <c r="C31" s="6" t="s">
        <v>15</v>
      </c>
      <c r="D31" s="34" t="s">
        <v>107</v>
      </c>
      <c r="E31" s="34"/>
      <c r="F31" s="7">
        <f t="shared" ref="F31:H32" si="3">F32</f>
        <v>5725</v>
      </c>
      <c r="G31" s="44">
        <f t="shared" si="3"/>
        <v>5725</v>
      </c>
      <c r="H31" s="7">
        <f t="shared" si="3"/>
        <v>5725</v>
      </c>
    </row>
    <row r="32" spans="1:8" ht="71.25" customHeight="1">
      <c r="A32" s="51" t="s">
        <v>47</v>
      </c>
      <c r="B32" s="2" t="s">
        <v>12</v>
      </c>
      <c r="C32" s="2" t="s">
        <v>15</v>
      </c>
      <c r="D32" s="2" t="s">
        <v>50</v>
      </c>
      <c r="E32" s="5" t="s">
        <v>11</v>
      </c>
      <c r="F32" s="3">
        <f t="shared" si="3"/>
        <v>5725</v>
      </c>
      <c r="G32" s="43">
        <f t="shared" si="3"/>
        <v>5725</v>
      </c>
      <c r="H32" s="3">
        <f t="shared" si="3"/>
        <v>5725</v>
      </c>
    </row>
    <row r="33" spans="1:8" ht="52.5" customHeight="1">
      <c r="A33" s="63" t="s">
        <v>180</v>
      </c>
      <c r="B33" s="48" t="s">
        <v>12</v>
      </c>
      <c r="C33" s="2" t="s">
        <v>15</v>
      </c>
      <c r="D33" s="2" t="s">
        <v>50</v>
      </c>
      <c r="E33" s="5" t="s">
        <v>140</v>
      </c>
      <c r="F33" s="3">
        <v>5725</v>
      </c>
      <c r="G33" s="3">
        <v>5725</v>
      </c>
      <c r="H33" s="3">
        <v>5725</v>
      </c>
    </row>
    <row r="34" spans="1:8" ht="30" customHeight="1">
      <c r="A34" s="64" t="s">
        <v>109</v>
      </c>
      <c r="B34" s="2" t="s">
        <v>12</v>
      </c>
      <c r="C34" s="2" t="s">
        <v>15</v>
      </c>
      <c r="D34" s="2" t="s">
        <v>108</v>
      </c>
      <c r="E34" s="5"/>
      <c r="F34" s="3">
        <f>F35</f>
        <v>58749.3</v>
      </c>
      <c r="G34" s="3">
        <f>G35</f>
        <v>58749.3</v>
      </c>
      <c r="H34" s="3">
        <f>H35</f>
        <v>58749.3</v>
      </c>
    </row>
    <row r="35" spans="1:8" ht="76.5" customHeight="1">
      <c r="A35" s="4" t="s">
        <v>47</v>
      </c>
      <c r="B35" s="2" t="s">
        <v>12</v>
      </c>
      <c r="C35" s="2" t="s">
        <v>15</v>
      </c>
      <c r="D35" s="2" t="s">
        <v>51</v>
      </c>
      <c r="E35" s="5" t="s">
        <v>11</v>
      </c>
      <c r="F35" s="3">
        <f>F36+F37+F38</f>
        <v>58749.3</v>
      </c>
      <c r="G35" s="3">
        <f>G36+G37+G38</f>
        <v>58749.3</v>
      </c>
      <c r="H35" s="3">
        <f>H36+H37+H38</f>
        <v>58749.3</v>
      </c>
    </row>
    <row r="36" spans="1:8" ht="141" customHeight="1">
      <c r="A36" s="33" t="s">
        <v>139</v>
      </c>
      <c r="B36" s="2" t="s">
        <v>12</v>
      </c>
      <c r="C36" s="2" t="s">
        <v>15</v>
      </c>
      <c r="D36" s="2" t="s">
        <v>51</v>
      </c>
      <c r="E36" s="5" t="s">
        <v>140</v>
      </c>
      <c r="F36" s="3">
        <v>37520</v>
      </c>
      <c r="G36" s="3">
        <v>37520</v>
      </c>
      <c r="H36" s="3">
        <v>37520</v>
      </c>
    </row>
    <row r="37" spans="1:8" ht="73.5" customHeight="1">
      <c r="A37" s="4" t="s">
        <v>145</v>
      </c>
      <c r="B37" s="2" t="s">
        <v>12</v>
      </c>
      <c r="C37" s="2" t="s">
        <v>15</v>
      </c>
      <c r="D37" s="2" t="s">
        <v>51</v>
      </c>
      <c r="E37" s="5" t="s">
        <v>138</v>
      </c>
      <c r="F37" s="3">
        <v>20840.3</v>
      </c>
      <c r="G37" s="3">
        <v>20840.3</v>
      </c>
      <c r="H37" s="3">
        <v>20840.3</v>
      </c>
    </row>
    <row r="38" spans="1:8" ht="23.25">
      <c r="A38" s="49" t="s">
        <v>142</v>
      </c>
      <c r="B38" s="2" t="s">
        <v>12</v>
      </c>
      <c r="C38" s="2" t="s">
        <v>15</v>
      </c>
      <c r="D38" s="2" t="s">
        <v>51</v>
      </c>
      <c r="E38" s="5" t="s">
        <v>141</v>
      </c>
      <c r="F38" s="3">
        <v>389</v>
      </c>
      <c r="G38" s="3">
        <v>389</v>
      </c>
      <c r="H38" s="3">
        <v>389</v>
      </c>
    </row>
    <row r="39" spans="1:8" ht="23.25">
      <c r="A39" s="33" t="s">
        <v>167</v>
      </c>
      <c r="B39" s="48" t="s">
        <v>12</v>
      </c>
      <c r="C39" s="2" t="s">
        <v>22</v>
      </c>
      <c r="D39" s="2"/>
      <c r="E39" s="5"/>
      <c r="F39" s="70">
        <f t="shared" ref="F39:H42" si="4">F40</f>
        <v>2.8</v>
      </c>
      <c r="G39" s="70">
        <f t="shared" si="4"/>
        <v>35.200000000000003</v>
      </c>
      <c r="H39" s="70">
        <f t="shared" si="4"/>
        <v>2.8</v>
      </c>
    </row>
    <row r="40" spans="1:8" ht="23.25">
      <c r="A40" s="33" t="s">
        <v>163</v>
      </c>
      <c r="B40" s="48" t="s">
        <v>12</v>
      </c>
      <c r="C40" s="2" t="s">
        <v>22</v>
      </c>
      <c r="D40" s="2" t="s">
        <v>164</v>
      </c>
      <c r="E40" s="5"/>
      <c r="F40" s="70">
        <f t="shared" si="4"/>
        <v>2.8</v>
      </c>
      <c r="G40" s="70">
        <f t="shared" si="4"/>
        <v>35.200000000000003</v>
      </c>
      <c r="H40" s="70">
        <f t="shared" si="4"/>
        <v>2.8</v>
      </c>
    </row>
    <row r="41" spans="1:8" ht="23.25">
      <c r="A41" s="33" t="s">
        <v>168</v>
      </c>
      <c r="B41" s="48" t="s">
        <v>12</v>
      </c>
      <c r="C41" s="2" t="s">
        <v>22</v>
      </c>
      <c r="D41" s="2" t="s">
        <v>164</v>
      </c>
      <c r="E41" s="5"/>
      <c r="F41" s="70">
        <f t="shared" si="4"/>
        <v>2.8</v>
      </c>
      <c r="G41" s="70">
        <f t="shared" si="4"/>
        <v>35.200000000000003</v>
      </c>
      <c r="H41" s="70">
        <f t="shared" si="4"/>
        <v>2.8</v>
      </c>
    </row>
    <row r="42" spans="1:8" ht="120" customHeight="1">
      <c r="A42" s="53" t="s">
        <v>169</v>
      </c>
      <c r="B42" s="48" t="s">
        <v>12</v>
      </c>
      <c r="C42" s="2" t="s">
        <v>22</v>
      </c>
      <c r="D42" s="2" t="s">
        <v>165</v>
      </c>
      <c r="E42" s="5"/>
      <c r="F42" s="70">
        <f t="shared" si="4"/>
        <v>2.8</v>
      </c>
      <c r="G42" s="70">
        <f t="shared" si="4"/>
        <v>35.200000000000003</v>
      </c>
      <c r="H42" s="70">
        <f t="shared" si="4"/>
        <v>2.8</v>
      </c>
    </row>
    <row r="43" spans="1:8" ht="23.25">
      <c r="A43" s="65" t="s">
        <v>170</v>
      </c>
      <c r="B43" s="48" t="s">
        <v>12</v>
      </c>
      <c r="C43" s="2" t="s">
        <v>22</v>
      </c>
      <c r="D43" s="2" t="s">
        <v>165</v>
      </c>
      <c r="E43" s="5" t="s">
        <v>171</v>
      </c>
      <c r="F43" s="70">
        <v>2.8</v>
      </c>
      <c r="G43" s="70">
        <v>35.200000000000003</v>
      </c>
      <c r="H43" s="70">
        <v>2.8</v>
      </c>
    </row>
    <row r="44" spans="1:8" ht="75.75" customHeight="1">
      <c r="A44" s="50" t="s">
        <v>18</v>
      </c>
      <c r="B44" s="2" t="s">
        <v>12</v>
      </c>
      <c r="C44" s="2" t="s">
        <v>17</v>
      </c>
      <c r="D44" s="5" t="s">
        <v>11</v>
      </c>
      <c r="E44" s="5" t="s">
        <v>11</v>
      </c>
      <c r="F44" s="3">
        <f>F45+F50</f>
        <v>9584</v>
      </c>
      <c r="G44" s="43">
        <f>G45+G50</f>
        <v>9584</v>
      </c>
      <c r="H44" s="3">
        <f>H45+H50</f>
        <v>9584</v>
      </c>
    </row>
    <row r="45" spans="1:8" ht="120" customHeight="1">
      <c r="A45" s="4" t="s">
        <v>120</v>
      </c>
      <c r="B45" s="2" t="s">
        <v>12</v>
      </c>
      <c r="C45" s="2" t="s">
        <v>17</v>
      </c>
      <c r="D45" s="5" t="s">
        <v>121</v>
      </c>
      <c r="E45" s="5"/>
      <c r="F45" s="3">
        <f>F46</f>
        <v>6765</v>
      </c>
      <c r="G45" s="43">
        <f>G46</f>
        <v>6765</v>
      </c>
      <c r="H45" s="3">
        <f>H46</f>
        <v>6765</v>
      </c>
    </row>
    <row r="46" spans="1:8" ht="78" customHeight="1">
      <c r="A46" s="4" t="s">
        <v>47</v>
      </c>
      <c r="B46" s="2" t="s">
        <v>12</v>
      </c>
      <c r="C46" s="2" t="s">
        <v>17</v>
      </c>
      <c r="D46" s="5" t="s">
        <v>52</v>
      </c>
      <c r="E46" s="5"/>
      <c r="F46" s="3">
        <f>F47+F48+F49</f>
        <v>6765</v>
      </c>
      <c r="G46" s="43">
        <f>G47+G48+G49</f>
        <v>6765</v>
      </c>
      <c r="H46" s="3">
        <f>H47+H48+H49</f>
        <v>6765</v>
      </c>
    </row>
    <row r="47" spans="1:8" ht="142.5" customHeight="1">
      <c r="A47" s="33" t="s">
        <v>139</v>
      </c>
      <c r="B47" s="2" t="s">
        <v>12</v>
      </c>
      <c r="C47" s="2" t="s">
        <v>17</v>
      </c>
      <c r="D47" s="5" t="s">
        <v>52</v>
      </c>
      <c r="E47" s="5" t="s">
        <v>140</v>
      </c>
      <c r="F47" s="3">
        <v>5901</v>
      </c>
      <c r="G47" s="3">
        <v>5901</v>
      </c>
      <c r="H47" s="3">
        <v>5901</v>
      </c>
    </row>
    <row r="48" spans="1:8" ht="71.25" customHeight="1">
      <c r="A48" s="4" t="s">
        <v>145</v>
      </c>
      <c r="B48" s="2" t="s">
        <v>12</v>
      </c>
      <c r="C48" s="2" t="s">
        <v>17</v>
      </c>
      <c r="D48" s="5" t="s">
        <v>52</v>
      </c>
      <c r="E48" s="5" t="s">
        <v>138</v>
      </c>
      <c r="F48" s="3">
        <v>864</v>
      </c>
      <c r="G48" s="3">
        <v>864</v>
      </c>
      <c r="H48" s="3">
        <v>864</v>
      </c>
    </row>
    <row r="49" spans="1:8" ht="31.5" customHeight="1">
      <c r="A49" s="51" t="s">
        <v>142</v>
      </c>
      <c r="B49" s="2" t="s">
        <v>12</v>
      </c>
      <c r="C49" s="2" t="s">
        <v>17</v>
      </c>
      <c r="D49" s="5" t="s">
        <v>52</v>
      </c>
      <c r="E49" s="5" t="s">
        <v>141</v>
      </c>
      <c r="F49" s="3"/>
      <c r="G49" s="3"/>
      <c r="H49" s="3"/>
    </row>
    <row r="50" spans="1:8" ht="194.25" customHeight="1">
      <c r="A50" s="63" t="s">
        <v>189</v>
      </c>
      <c r="B50" s="48" t="s">
        <v>12</v>
      </c>
      <c r="C50" s="2" t="s">
        <v>17</v>
      </c>
      <c r="D50" s="2" t="s">
        <v>111</v>
      </c>
      <c r="E50" s="5"/>
      <c r="F50" s="3">
        <f>F51</f>
        <v>2819</v>
      </c>
      <c r="G50" s="43">
        <f>G51</f>
        <v>2819</v>
      </c>
      <c r="H50" s="3">
        <f>H51</f>
        <v>2819</v>
      </c>
    </row>
    <row r="51" spans="1:8" ht="77.25" customHeight="1">
      <c r="A51" s="50" t="s">
        <v>47</v>
      </c>
      <c r="B51" s="2" t="s">
        <v>12</v>
      </c>
      <c r="C51" s="2" t="s">
        <v>17</v>
      </c>
      <c r="D51" s="5" t="s">
        <v>53</v>
      </c>
      <c r="E51" s="5" t="s">
        <v>11</v>
      </c>
      <c r="F51" s="3">
        <f>F52+F53+F54</f>
        <v>2819</v>
      </c>
      <c r="G51" s="43">
        <f>G52+G53+G54</f>
        <v>2819</v>
      </c>
      <c r="H51" s="3">
        <f>H52+H53+H54</f>
        <v>2819</v>
      </c>
    </row>
    <row r="52" spans="1:8" ht="141.75" customHeight="1">
      <c r="A52" s="33" t="s">
        <v>139</v>
      </c>
      <c r="B52" s="2" t="s">
        <v>12</v>
      </c>
      <c r="C52" s="2" t="s">
        <v>17</v>
      </c>
      <c r="D52" s="5" t="s">
        <v>53</v>
      </c>
      <c r="E52" s="5" t="s">
        <v>140</v>
      </c>
      <c r="F52" s="3">
        <v>2784</v>
      </c>
      <c r="G52" s="3">
        <v>2784</v>
      </c>
      <c r="H52" s="3">
        <v>2784</v>
      </c>
    </row>
    <row r="53" spans="1:8" ht="74.25" customHeight="1">
      <c r="A53" s="4" t="s">
        <v>145</v>
      </c>
      <c r="B53" s="2" t="s">
        <v>12</v>
      </c>
      <c r="C53" s="2" t="s">
        <v>17</v>
      </c>
      <c r="D53" s="5" t="s">
        <v>53</v>
      </c>
      <c r="E53" s="5" t="s">
        <v>138</v>
      </c>
      <c r="F53" s="3">
        <v>35</v>
      </c>
      <c r="G53" s="43">
        <v>35</v>
      </c>
      <c r="H53" s="3">
        <v>35</v>
      </c>
    </row>
    <row r="54" spans="1:8" ht="23.25" customHeight="1">
      <c r="A54" s="4" t="s">
        <v>142</v>
      </c>
      <c r="B54" s="2" t="s">
        <v>12</v>
      </c>
      <c r="C54" s="2" t="s">
        <v>17</v>
      </c>
      <c r="D54" s="5" t="s">
        <v>53</v>
      </c>
      <c r="E54" s="5" t="s">
        <v>141</v>
      </c>
      <c r="F54" s="3"/>
      <c r="G54" s="3"/>
      <c r="H54" s="3"/>
    </row>
    <row r="55" spans="1:8" ht="23.25">
      <c r="A55" s="4" t="s">
        <v>19</v>
      </c>
      <c r="B55" s="2" t="s">
        <v>12</v>
      </c>
      <c r="C55" s="2" t="s">
        <v>5</v>
      </c>
      <c r="D55" s="5" t="s">
        <v>11</v>
      </c>
      <c r="E55" s="5" t="s">
        <v>11</v>
      </c>
      <c r="F55" s="3">
        <f>F56</f>
        <v>611</v>
      </c>
      <c r="G55" s="43">
        <f>G57</f>
        <v>611</v>
      </c>
      <c r="H55" s="3">
        <f>H57</f>
        <v>611</v>
      </c>
    </row>
    <row r="56" spans="1:8" ht="69.75">
      <c r="A56" s="4" t="s">
        <v>112</v>
      </c>
      <c r="B56" s="2" t="s">
        <v>12</v>
      </c>
      <c r="C56" s="2" t="s">
        <v>5</v>
      </c>
      <c r="D56" s="5" t="s">
        <v>110</v>
      </c>
      <c r="E56" s="5"/>
      <c r="F56" s="3">
        <f>F57</f>
        <v>611</v>
      </c>
      <c r="G56" s="43">
        <v>611</v>
      </c>
      <c r="H56" s="3">
        <v>611</v>
      </c>
    </row>
    <row r="57" spans="1:8" ht="30.75" customHeight="1">
      <c r="A57" s="4" t="s">
        <v>55</v>
      </c>
      <c r="B57" s="2" t="s">
        <v>12</v>
      </c>
      <c r="C57" s="2" t="s">
        <v>5</v>
      </c>
      <c r="D57" s="5" t="s">
        <v>54</v>
      </c>
      <c r="E57" s="5" t="s">
        <v>11</v>
      </c>
      <c r="F57" s="3">
        <v>611</v>
      </c>
      <c r="G57" s="43">
        <v>611</v>
      </c>
      <c r="H57" s="3">
        <v>611</v>
      </c>
    </row>
    <row r="58" spans="1:8" ht="69.75">
      <c r="A58" s="4" t="s">
        <v>145</v>
      </c>
      <c r="B58" s="2" t="s">
        <v>12</v>
      </c>
      <c r="C58" s="2" t="s">
        <v>5</v>
      </c>
      <c r="D58" s="5" t="s">
        <v>54</v>
      </c>
      <c r="E58" s="5" t="s">
        <v>138</v>
      </c>
      <c r="F58" s="3">
        <v>611</v>
      </c>
      <c r="G58" s="43">
        <v>611</v>
      </c>
      <c r="H58" s="3">
        <v>611</v>
      </c>
    </row>
    <row r="59" spans="1:8" ht="27.75" customHeight="1">
      <c r="A59" s="4" t="s">
        <v>20</v>
      </c>
      <c r="B59" s="2" t="s">
        <v>12</v>
      </c>
      <c r="C59" s="2" t="s">
        <v>7</v>
      </c>
      <c r="D59" s="5" t="s">
        <v>11</v>
      </c>
      <c r="E59" s="5" t="s">
        <v>11</v>
      </c>
      <c r="F59" s="3">
        <f>F60+F63+F66+F70+F72</f>
        <v>16152.6</v>
      </c>
      <c r="G59" s="3">
        <f t="shared" ref="G59:H59" si="5">G60+G63+G66+G70+G72</f>
        <v>8728.2000000000007</v>
      </c>
      <c r="H59" s="3">
        <f t="shared" si="5"/>
        <v>8728.2000000000007</v>
      </c>
    </row>
    <row r="60" spans="1:8" ht="48.75" customHeight="1">
      <c r="A60" s="4" t="s">
        <v>157</v>
      </c>
      <c r="B60" s="2" t="s">
        <v>12</v>
      </c>
      <c r="C60" s="2" t="s">
        <v>7</v>
      </c>
      <c r="D60" s="2" t="s">
        <v>158</v>
      </c>
      <c r="E60" s="2"/>
      <c r="F60" s="3">
        <v>45</v>
      </c>
      <c r="G60" s="43">
        <v>0</v>
      </c>
      <c r="H60" s="3">
        <v>0</v>
      </c>
    </row>
    <row r="61" spans="1:8" ht="53.25" customHeight="1">
      <c r="A61" s="4" t="s">
        <v>160</v>
      </c>
      <c r="B61" s="6" t="s">
        <v>12</v>
      </c>
      <c r="C61" s="6" t="s">
        <v>7</v>
      </c>
      <c r="D61" s="6" t="s">
        <v>159</v>
      </c>
      <c r="E61" s="6"/>
      <c r="F61" s="7">
        <v>45</v>
      </c>
      <c r="G61" s="7">
        <v>0</v>
      </c>
      <c r="H61" s="7">
        <v>0</v>
      </c>
    </row>
    <row r="62" spans="1:8" ht="70.5" customHeight="1">
      <c r="A62" s="4" t="s">
        <v>145</v>
      </c>
      <c r="B62" s="6" t="s">
        <v>12</v>
      </c>
      <c r="C62" s="6" t="s">
        <v>7</v>
      </c>
      <c r="D62" s="6" t="s">
        <v>159</v>
      </c>
      <c r="E62" s="6" t="s">
        <v>138</v>
      </c>
      <c r="F62" s="7">
        <v>45</v>
      </c>
      <c r="G62" s="7">
        <v>0</v>
      </c>
      <c r="H62" s="7">
        <v>0</v>
      </c>
    </row>
    <row r="63" spans="1:8" ht="54" customHeight="1">
      <c r="A63" s="4" t="s">
        <v>129</v>
      </c>
      <c r="B63" s="2" t="s">
        <v>12</v>
      </c>
      <c r="C63" s="2" t="s">
        <v>7</v>
      </c>
      <c r="D63" s="5" t="s">
        <v>113</v>
      </c>
      <c r="E63" s="5"/>
      <c r="F63" s="3">
        <f t="shared" ref="F63:H64" si="6">F64</f>
        <v>1000</v>
      </c>
      <c r="G63" s="43">
        <f t="shared" si="6"/>
        <v>1000</v>
      </c>
      <c r="H63" s="3">
        <f t="shared" si="6"/>
        <v>1000</v>
      </c>
    </row>
    <row r="64" spans="1:8" ht="30" customHeight="1">
      <c r="A64" s="4" t="s">
        <v>57</v>
      </c>
      <c r="B64" s="2" t="s">
        <v>12</v>
      </c>
      <c r="C64" s="2" t="s">
        <v>7</v>
      </c>
      <c r="D64" s="5" t="s">
        <v>56</v>
      </c>
      <c r="E64" s="5"/>
      <c r="F64" s="3">
        <f t="shared" si="6"/>
        <v>1000</v>
      </c>
      <c r="G64" s="43">
        <f t="shared" si="6"/>
        <v>1000</v>
      </c>
      <c r="H64" s="3">
        <f t="shared" si="6"/>
        <v>1000</v>
      </c>
    </row>
    <row r="65" spans="1:8" ht="73.5" customHeight="1">
      <c r="A65" s="4" t="s">
        <v>145</v>
      </c>
      <c r="B65" s="2" t="s">
        <v>12</v>
      </c>
      <c r="C65" s="2" t="s">
        <v>7</v>
      </c>
      <c r="D65" s="5" t="s">
        <v>56</v>
      </c>
      <c r="E65" s="5" t="s">
        <v>138</v>
      </c>
      <c r="F65" s="3">
        <v>1000</v>
      </c>
      <c r="G65" s="3">
        <v>1000</v>
      </c>
      <c r="H65" s="3">
        <v>1000</v>
      </c>
    </row>
    <row r="66" spans="1:8" ht="79.5" customHeight="1">
      <c r="A66" s="4" t="s">
        <v>47</v>
      </c>
      <c r="B66" s="2" t="s">
        <v>12</v>
      </c>
      <c r="C66" s="2" t="s">
        <v>7</v>
      </c>
      <c r="D66" s="5" t="s">
        <v>58</v>
      </c>
      <c r="E66" s="5"/>
      <c r="F66" s="3">
        <f>F67+F68+F69</f>
        <v>3687.4</v>
      </c>
      <c r="G66" s="43">
        <f>G67+G68+G69</f>
        <v>3687.4</v>
      </c>
      <c r="H66" s="3">
        <f>H67+H68+H69</f>
        <v>3687.4</v>
      </c>
    </row>
    <row r="67" spans="1:8" ht="141.75" customHeight="1">
      <c r="A67" s="53" t="s">
        <v>139</v>
      </c>
      <c r="B67" s="2" t="s">
        <v>12</v>
      </c>
      <c r="C67" s="2" t="s">
        <v>7</v>
      </c>
      <c r="D67" s="5" t="s">
        <v>58</v>
      </c>
      <c r="E67" s="5" t="s">
        <v>140</v>
      </c>
      <c r="F67" s="3">
        <v>3610.4</v>
      </c>
      <c r="G67" s="3">
        <v>3610.4</v>
      </c>
      <c r="H67" s="3">
        <v>3610.4</v>
      </c>
    </row>
    <row r="68" spans="1:8" ht="73.5" customHeight="1">
      <c r="A68" s="4" t="s">
        <v>145</v>
      </c>
      <c r="B68" s="2" t="s">
        <v>12</v>
      </c>
      <c r="C68" s="2" t="s">
        <v>7</v>
      </c>
      <c r="D68" s="5" t="s">
        <v>58</v>
      </c>
      <c r="E68" s="5" t="s">
        <v>138</v>
      </c>
      <c r="F68" s="3">
        <v>75</v>
      </c>
      <c r="G68" s="3">
        <v>75</v>
      </c>
      <c r="H68" s="3">
        <v>75</v>
      </c>
    </row>
    <row r="69" spans="1:8" ht="28.5" customHeight="1">
      <c r="A69" s="4" t="s">
        <v>142</v>
      </c>
      <c r="B69" s="2" t="s">
        <v>12</v>
      </c>
      <c r="C69" s="2" t="s">
        <v>7</v>
      </c>
      <c r="D69" s="5" t="s">
        <v>58</v>
      </c>
      <c r="E69" s="5" t="s">
        <v>141</v>
      </c>
      <c r="F69" s="3">
        <v>2</v>
      </c>
      <c r="G69" s="43">
        <v>2</v>
      </c>
      <c r="H69" s="3">
        <v>2</v>
      </c>
    </row>
    <row r="70" spans="1:8" ht="47.25" customHeight="1">
      <c r="A70" s="4" t="s">
        <v>60</v>
      </c>
      <c r="B70" s="2" t="s">
        <v>12</v>
      </c>
      <c r="C70" s="2" t="s">
        <v>7</v>
      </c>
      <c r="D70" s="5" t="s">
        <v>59</v>
      </c>
      <c r="E70" s="5"/>
      <c r="F70" s="3">
        <f>F71</f>
        <v>306</v>
      </c>
      <c r="G70" s="43">
        <f>G71</f>
        <v>306</v>
      </c>
      <c r="H70" s="3">
        <f>H71</f>
        <v>306</v>
      </c>
    </row>
    <row r="71" spans="1:8" ht="27" customHeight="1">
      <c r="A71" s="4" t="s">
        <v>142</v>
      </c>
      <c r="B71" s="2" t="s">
        <v>12</v>
      </c>
      <c r="C71" s="2" t="s">
        <v>7</v>
      </c>
      <c r="D71" s="5" t="s">
        <v>59</v>
      </c>
      <c r="E71" s="5" t="s">
        <v>141</v>
      </c>
      <c r="F71" s="3">
        <v>306</v>
      </c>
      <c r="G71" s="3">
        <v>306</v>
      </c>
      <c r="H71" s="3">
        <v>306</v>
      </c>
    </row>
    <row r="72" spans="1:8" ht="45.75" customHeight="1">
      <c r="A72" s="4" t="s">
        <v>201</v>
      </c>
      <c r="B72" s="2" t="s">
        <v>12</v>
      </c>
      <c r="C72" s="2" t="s">
        <v>7</v>
      </c>
      <c r="D72" s="2" t="s">
        <v>164</v>
      </c>
      <c r="E72" s="2"/>
      <c r="F72" s="3">
        <f>F73+F76+F78+F80</f>
        <v>11114.2</v>
      </c>
      <c r="G72" s="3">
        <f t="shared" ref="G72:H72" si="7">G73+G76+G78+G80</f>
        <v>3734.8</v>
      </c>
      <c r="H72" s="3">
        <f t="shared" si="7"/>
        <v>3734.8</v>
      </c>
    </row>
    <row r="73" spans="1:8" ht="196.5" customHeight="1">
      <c r="A73" s="11" t="s">
        <v>200</v>
      </c>
      <c r="B73" s="2" t="s">
        <v>12</v>
      </c>
      <c r="C73" s="2" t="s">
        <v>7</v>
      </c>
      <c r="D73" s="5" t="s">
        <v>61</v>
      </c>
      <c r="E73" s="5"/>
      <c r="F73" s="3">
        <f>F74</f>
        <v>2316.1999999999998</v>
      </c>
      <c r="G73" s="43">
        <f>G74</f>
        <v>2422.8000000000002</v>
      </c>
      <c r="H73" s="3">
        <f>H74</f>
        <v>2422.8000000000002</v>
      </c>
    </row>
    <row r="74" spans="1:8" ht="144" customHeight="1">
      <c r="A74" s="53" t="s">
        <v>139</v>
      </c>
      <c r="B74" s="2" t="s">
        <v>12</v>
      </c>
      <c r="C74" s="2" t="s">
        <v>7</v>
      </c>
      <c r="D74" s="5" t="s">
        <v>61</v>
      </c>
      <c r="E74" s="5" t="s">
        <v>140</v>
      </c>
      <c r="F74" s="3">
        <v>2316.1999999999998</v>
      </c>
      <c r="G74" s="66">
        <v>2422.8000000000002</v>
      </c>
      <c r="H74" s="9">
        <v>2422.8000000000002</v>
      </c>
    </row>
    <row r="75" spans="1:8" ht="69" customHeight="1">
      <c r="A75" s="4" t="s">
        <v>145</v>
      </c>
      <c r="B75" s="2" t="s">
        <v>12</v>
      </c>
      <c r="C75" s="2" t="s">
        <v>7</v>
      </c>
      <c r="D75" s="5" t="s">
        <v>61</v>
      </c>
      <c r="E75" s="5" t="s">
        <v>138</v>
      </c>
      <c r="F75" s="3">
        <v>200</v>
      </c>
      <c r="G75" s="66">
        <v>200</v>
      </c>
      <c r="H75" s="9">
        <v>200</v>
      </c>
    </row>
    <row r="76" spans="1:8" ht="381.75" customHeight="1">
      <c r="A76" s="62" t="s">
        <v>199</v>
      </c>
      <c r="B76" s="2" t="s">
        <v>12</v>
      </c>
      <c r="C76" s="2" t="s">
        <v>7</v>
      </c>
      <c r="D76" s="5" t="s">
        <v>130</v>
      </c>
      <c r="E76" s="5"/>
      <c r="F76" s="3">
        <v>3</v>
      </c>
      <c r="G76" s="43">
        <v>3</v>
      </c>
      <c r="H76" s="3">
        <v>3</v>
      </c>
    </row>
    <row r="77" spans="1:8" ht="69" customHeight="1">
      <c r="A77" s="4" t="s">
        <v>145</v>
      </c>
      <c r="B77" s="2" t="s">
        <v>12</v>
      </c>
      <c r="C77" s="2" t="s">
        <v>7</v>
      </c>
      <c r="D77" s="5" t="s">
        <v>130</v>
      </c>
      <c r="E77" s="5" t="s">
        <v>138</v>
      </c>
      <c r="F77" s="3">
        <v>3</v>
      </c>
      <c r="G77" s="43">
        <v>3</v>
      </c>
      <c r="H77" s="3">
        <v>3</v>
      </c>
    </row>
    <row r="78" spans="1:8" ht="74.25" customHeight="1">
      <c r="A78" s="4" t="s">
        <v>47</v>
      </c>
      <c r="B78" s="2" t="s">
        <v>12</v>
      </c>
      <c r="C78" s="2" t="s">
        <v>7</v>
      </c>
      <c r="D78" s="2" t="s">
        <v>64</v>
      </c>
      <c r="E78" s="2" t="s">
        <v>11</v>
      </c>
      <c r="F78" s="3">
        <f>F79</f>
        <v>1309</v>
      </c>
      <c r="G78" s="43">
        <f>G79</f>
        <v>1309</v>
      </c>
      <c r="H78" s="3">
        <f>H79</f>
        <v>1309</v>
      </c>
    </row>
    <row r="79" spans="1:8" ht="142.5" customHeight="1">
      <c r="A79" s="53" t="s">
        <v>139</v>
      </c>
      <c r="B79" s="2" t="s">
        <v>12</v>
      </c>
      <c r="C79" s="2" t="s">
        <v>7</v>
      </c>
      <c r="D79" s="2" t="s">
        <v>64</v>
      </c>
      <c r="E79" s="2" t="s">
        <v>140</v>
      </c>
      <c r="F79" s="3">
        <v>1309</v>
      </c>
      <c r="G79" s="3">
        <v>1309</v>
      </c>
      <c r="H79" s="3">
        <v>1309</v>
      </c>
    </row>
    <row r="80" spans="1:8" ht="72.75" customHeight="1">
      <c r="A80" s="53" t="s">
        <v>243</v>
      </c>
      <c r="B80" s="2" t="s">
        <v>12</v>
      </c>
      <c r="C80" s="2" t="s">
        <v>7</v>
      </c>
      <c r="D80" s="2" t="s">
        <v>245</v>
      </c>
      <c r="E80" s="2"/>
      <c r="F80" s="3">
        <v>7486</v>
      </c>
      <c r="G80" s="3">
        <v>0</v>
      </c>
      <c r="H80" s="3">
        <v>0</v>
      </c>
    </row>
    <row r="81" spans="1:8" ht="27" customHeight="1">
      <c r="A81" s="53" t="s">
        <v>244</v>
      </c>
      <c r="B81" s="2" t="s">
        <v>12</v>
      </c>
      <c r="C81" s="2" t="s">
        <v>7</v>
      </c>
      <c r="D81" s="2" t="s">
        <v>245</v>
      </c>
      <c r="E81" s="2" t="s">
        <v>246</v>
      </c>
      <c r="F81" s="3">
        <v>7486</v>
      </c>
      <c r="G81" s="3">
        <v>0</v>
      </c>
      <c r="H81" s="3">
        <v>0</v>
      </c>
    </row>
    <row r="82" spans="1:8" ht="51" customHeight="1">
      <c r="A82" s="30" t="s">
        <v>224</v>
      </c>
      <c r="B82" s="13" t="s">
        <v>13</v>
      </c>
      <c r="C82" s="13"/>
      <c r="D82" s="31" t="s">
        <v>11</v>
      </c>
      <c r="E82" s="31" t="s">
        <v>11</v>
      </c>
      <c r="F82" s="32">
        <f>F83</f>
        <v>2930</v>
      </c>
      <c r="G82" s="42">
        <f>G83</f>
        <v>2930</v>
      </c>
      <c r="H82" s="32">
        <f>H83</f>
        <v>2830</v>
      </c>
    </row>
    <row r="83" spans="1:8" ht="93" customHeight="1">
      <c r="A83" s="4" t="s">
        <v>223</v>
      </c>
      <c r="B83" s="2" t="s">
        <v>13</v>
      </c>
      <c r="C83" s="2" t="s">
        <v>4</v>
      </c>
      <c r="D83" s="5"/>
      <c r="E83" s="5"/>
      <c r="F83" s="3">
        <f>F84+F88</f>
        <v>2930</v>
      </c>
      <c r="G83" s="3">
        <f t="shared" ref="G83:H83" si="8">G84+G88</f>
        <v>2930</v>
      </c>
      <c r="H83" s="3">
        <f t="shared" si="8"/>
        <v>2830</v>
      </c>
    </row>
    <row r="84" spans="1:8" ht="51" customHeight="1">
      <c r="A84" s="4" t="s">
        <v>117</v>
      </c>
      <c r="B84" s="2" t="s">
        <v>13</v>
      </c>
      <c r="C84" s="2" t="s">
        <v>4</v>
      </c>
      <c r="D84" s="5" t="s">
        <v>116</v>
      </c>
      <c r="E84" s="5"/>
      <c r="F84" s="3">
        <f>F85</f>
        <v>869</v>
      </c>
      <c r="G84" s="43">
        <f>G85</f>
        <v>869</v>
      </c>
      <c r="H84" s="3">
        <f>H85</f>
        <v>769</v>
      </c>
    </row>
    <row r="85" spans="1:8" ht="51" customHeight="1">
      <c r="A85" s="4" t="s">
        <v>47</v>
      </c>
      <c r="B85" s="2" t="s">
        <v>13</v>
      </c>
      <c r="C85" s="2" t="s">
        <v>4</v>
      </c>
      <c r="D85" s="2" t="s">
        <v>62</v>
      </c>
      <c r="E85" s="5"/>
      <c r="F85" s="3">
        <f>F86+F87</f>
        <v>869</v>
      </c>
      <c r="G85" s="3">
        <f>G86+G87</f>
        <v>869</v>
      </c>
      <c r="H85" s="3">
        <f>H86+H87</f>
        <v>769</v>
      </c>
    </row>
    <row r="86" spans="1:8" ht="147" customHeight="1">
      <c r="A86" s="53" t="s">
        <v>139</v>
      </c>
      <c r="B86" s="2" t="s">
        <v>13</v>
      </c>
      <c r="C86" s="2" t="s">
        <v>4</v>
      </c>
      <c r="D86" s="2" t="s">
        <v>62</v>
      </c>
      <c r="E86" s="5" t="s">
        <v>140</v>
      </c>
      <c r="F86" s="3">
        <v>769</v>
      </c>
      <c r="G86" s="3">
        <v>769</v>
      </c>
      <c r="H86" s="3">
        <v>769</v>
      </c>
    </row>
    <row r="87" spans="1:8" ht="74.25" customHeight="1">
      <c r="A87" s="4" t="s">
        <v>145</v>
      </c>
      <c r="B87" s="2" t="s">
        <v>13</v>
      </c>
      <c r="C87" s="2" t="s">
        <v>4</v>
      </c>
      <c r="D87" s="2" t="s">
        <v>62</v>
      </c>
      <c r="E87" s="5" t="s">
        <v>138</v>
      </c>
      <c r="F87" s="3">
        <v>100</v>
      </c>
      <c r="G87" s="43">
        <v>100</v>
      </c>
      <c r="H87" s="3">
        <v>0</v>
      </c>
    </row>
    <row r="88" spans="1:8" ht="78.75" customHeight="1">
      <c r="A88" s="4" t="s">
        <v>176</v>
      </c>
      <c r="B88" s="2" t="s">
        <v>13</v>
      </c>
      <c r="C88" s="2" t="s">
        <v>4</v>
      </c>
      <c r="D88" s="2" t="s">
        <v>175</v>
      </c>
      <c r="E88" s="2"/>
      <c r="F88" s="3">
        <f t="shared" ref="F88:H89" si="9">F89</f>
        <v>2061</v>
      </c>
      <c r="G88" s="43">
        <f t="shared" si="9"/>
        <v>2061</v>
      </c>
      <c r="H88" s="3">
        <f t="shared" si="9"/>
        <v>2061</v>
      </c>
    </row>
    <row r="89" spans="1:8" ht="75.75" customHeight="1">
      <c r="A89" s="4" t="s">
        <v>47</v>
      </c>
      <c r="B89" s="2" t="s">
        <v>13</v>
      </c>
      <c r="C89" s="2" t="s">
        <v>4</v>
      </c>
      <c r="D89" s="2" t="s">
        <v>174</v>
      </c>
      <c r="E89" s="2"/>
      <c r="F89" s="3">
        <f>F90</f>
        <v>2061</v>
      </c>
      <c r="G89" s="3">
        <f t="shared" si="9"/>
        <v>2061</v>
      </c>
      <c r="H89" s="3">
        <f t="shared" si="9"/>
        <v>2061</v>
      </c>
    </row>
    <row r="90" spans="1:8" ht="141" customHeight="1">
      <c r="A90" s="53" t="s">
        <v>139</v>
      </c>
      <c r="B90" s="2" t="s">
        <v>13</v>
      </c>
      <c r="C90" s="2" t="s">
        <v>4</v>
      </c>
      <c r="D90" s="2" t="s">
        <v>174</v>
      </c>
      <c r="E90" s="2" t="s">
        <v>140</v>
      </c>
      <c r="F90" s="3">
        <v>2061</v>
      </c>
      <c r="G90" s="3">
        <v>2061</v>
      </c>
      <c r="H90" s="3">
        <v>2061</v>
      </c>
    </row>
    <row r="91" spans="1:8" ht="22.5">
      <c r="A91" s="30" t="s">
        <v>221</v>
      </c>
      <c r="B91" s="13" t="s">
        <v>15</v>
      </c>
      <c r="C91" s="13"/>
      <c r="D91" s="31" t="s">
        <v>11</v>
      </c>
      <c r="E91" s="31" t="s">
        <v>11</v>
      </c>
      <c r="F91" s="32">
        <f>F92+F96</f>
        <v>33671.379999999997</v>
      </c>
      <c r="G91" s="32">
        <f t="shared" ref="G91:H91" si="10">G92+G96</f>
        <v>34313.879999999997</v>
      </c>
      <c r="H91" s="32">
        <f t="shared" si="10"/>
        <v>44311.479999999996</v>
      </c>
    </row>
    <row r="92" spans="1:8" ht="26.25" customHeight="1">
      <c r="A92" s="4" t="s">
        <v>205</v>
      </c>
      <c r="B92" s="6" t="s">
        <v>15</v>
      </c>
      <c r="C92" s="6" t="s">
        <v>22</v>
      </c>
      <c r="D92" s="6"/>
      <c r="E92" s="6"/>
      <c r="F92" s="67">
        <f>F93</f>
        <v>1198.8800000000001</v>
      </c>
      <c r="G92" s="67">
        <f t="shared" ref="G92:H94" si="11">G93</f>
        <v>1198.8800000000001</v>
      </c>
      <c r="H92" s="67">
        <f t="shared" si="11"/>
        <v>1198.8800000000001</v>
      </c>
    </row>
    <row r="93" spans="1:8" ht="26.25" customHeight="1">
      <c r="A93" s="4" t="s">
        <v>206</v>
      </c>
      <c r="B93" s="6" t="s">
        <v>15</v>
      </c>
      <c r="C93" s="6" t="s">
        <v>22</v>
      </c>
      <c r="D93" s="6" t="s">
        <v>207</v>
      </c>
      <c r="E93" s="6"/>
      <c r="F93" s="67">
        <f>F94</f>
        <v>1198.8800000000001</v>
      </c>
      <c r="G93" s="67">
        <f t="shared" si="11"/>
        <v>1198.8800000000001</v>
      </c>
      <c r="H93" s="67">
        <f t="shared" si="11"/>
        <v>1198.8800000000001</v>
      </c>
    </row>
    <row r="94" spans="1:8" ht="234.75" customHeight="1">
      <c r="A94" s="58" t="s">
        <v>198</v>
      </c>
      <c r="B94" s="2" t="s">
        <v>15</v>
      </c>
      <c r="C94" s="2" t="s">
        <v>22</v>
      </c>
      <c r="D94" s="2" t="s">
        <v>208</v>
      </c>
      <c r="E94" s="2"/>
      <c r="F94" s="10">
        <f>F95</f>
        <v>1198.8800000000001</v>
      </c>
      <c r="G94" s="10">
        <f t="shared" si="11"/>
        <v>1198.8800000000001</v>
      </c>
      <c r="H94" s="10">
        <f t="shared" si="11"/>
        <v>1198.8800000000001</v>
      </c>
    </row>
    <row r="95" spans="1:8" ht="72.75" customHeight="1">
      <c r="A95" s="4" t="s">
        <v>145</v>
      </c>
      <c r="B95" s="2" t="s">
        <v>15</v>
      </c>
      <c r="C95" s="2" t="s">
        <v>22</v>
      </c>
      <c r="D95" s="2" t="s">
        <v>208</v>
      </c>
      <c r="E95" s="2" t="s">
        <v>138</v>
      </c>
      <c r="F95" s="10">
        <v>1198.8800000000001</v>
      </c>
      <c r="G95" s="10">
        <v>1198.8800000000001</v>
      </c>
      <c r="H95" s="10">
        <v>1198.8800000000001</v>
      </c>
    </row>
    <row r="96" spans="1:8" ht="26.25" customHeight="1">
      <c r="A96" s="4" t="s">
        <v>23</v>
      </c>
      <c r="B96" s="2" t="s">
        <v>15</v>
      </c>
      <c r="C96" s="2" t="s">
        <v>21</v>
      </c>
      <c r="D96" s="2"/>
      <c r="E96" s="2"/>
      <c r="F96" s="3">
        <f>F97</f>
        <v>32472.5</v>
      </c>
      <c r="G96" s="3">
        <f t="shared" ref="G96:H96" si="12">G97</f>
        <v>33115</v>
      </c>
      <c r="H96" s="3">
        <f t="shared" si="12"/>
        <v>43112.6</v>
      </c>
    </row>
    <row r="97" spans="1:8" ht="74.25" customHeight="1">
      <c r="A97" s="4" t="s">
        <v>123</v>
      </c>
      <c r="B97" s="2" t="s">
        <v>15</v>
      </c>
      <c r="C97" s="2" t="s">
        <v>21</v>
      </c>
      <c r="D97" s="2" t="s">
        <v>211</v>
      </c>
      <c r="E97" s="2"/>
      <c r="F97" s="3">
        <f t="shared" ref="F97:H98" si="13">F98</f>
        <v>32472.5</v>
      </c>
      <c r="G97" s="43">
        <f t="shared" si="13"/>
        <v>33115</v>
      </c>
      <c r="H97" s="3">
        <f t="shared" si="13"/>
        <v>43112.6</v>
      </c>
    </row>
    <row r="98" spans="1:8" ht="46.5" customHeight="1">
      <c r="A98" s="4" t="s">
        <v>63</v>
      </c>
      <c r="B98" s="2" t="s">
        <v>15</v>
      </c>
      <c r="C98" s="2" t="s">
        <v>21</v>
      </c>
      <c r="D98" s="2" t="s">
        <v>118</v>
      </c>
      <c r="E98" s="2" t="s">
        <v>11</v>
      </c>
      <c r="F98" s="3">
        <f>F99</f>
        <v>32472.5</v>
      </c>
      <c r="G98" s="3">
        <f t="shared" si="13"/>
        <v>33115</v>
      </c>
      <c r="H98" s="3">
        <f t="shared" si="13"/>
        <v>43112.6</v>
      </c>
    </row>
    <row r="99" spans="1:8" ht="72" customHeight="1">
      <c r="A99" s="4" t="s">
        <v>145</v>
      </c>
      <c r="B99" s="2" t="s">
        <v>15</v>
      </c>
      <c r="C99" s="2" t="s">
        <v>21</v>
      </c>
      <c r="D99" s="2" t="s">
        <v>118</v>
      </c>
      <c r="E99" s="2" t="s">
        <v>138</v>
      </c>
      <c r="F99" s="3">
        <v>32472.5</v>
      </c>
      <c r="G99" s="43">
        <v>33115</v>
      </c>
      <c r="H99" s="3">
        <v>43112.6</v>
      </c>
    </row>
    <row r="100" spans="1:8" ht="32.25" customHeight="1">
      <c r="A100" s="30" t="s">
        <v>222</v>
      </c>
      <c r="B100" s="13" t="s">
        <v>22</v>
      </c>
      <c r="C100" s="13"/>
      <c r="D100" s="31" t="s">
        <v>11</v>
      </c>
      <c r="E100" s="31" t="s">
        <v>11</v>
      </c>
      <c r="F100" s="32">
        <f>F101+F105+F114</f>
        <v>21391</v>
      </c>
      <c r="G100" s="32">
        <f t="shared" ref="G100:H100" si="14">G101+G105+G114</f>
        <v>14055.2</v>
      </c>
      <c r="H100" s="32">
        <f t="shared" si="14"/>
        <v>7874.9</v>
      </c>
    </row>
    <row r="101" spans="1:8" ht="25.5" customHeight="1">
      <c r="A101" s="4" t="s">
        <v>65</v>
      </c>
      <c r="B101" s="2" t="s">
        <v>22</v>
      </c>
      <c r="C101" s="2" t="s">
        <v>12</v>
      </c>
      <c r="D101" s="2"/>
      <c r="E101" s="2"/>
      <c r="F101" s="3">
        <f>F102</f>
        <v>301</v>
      </c>
      <c r="G101" s="43">
        <f t="shared" ref="G101:H103" si="15">G102</f>
        <v>301</v>
      </c>
      <c r="H101" s="3">
        <f t="shared" si="15"/>
        <v>301</v>
      </c>
    </row>
    <row r="102" spans="1:8" ht="71.25" customHeight="1">
      <c r="A102" s="4" t="s">
        <v>89</v>
      </c>
      <c r="B102" s="2" t="s">
        <v>22</v>
      </c>
      <c r="C102" s="2" t="s">
        <v>12</v>
      </c>
      <c r="D102" s="2" t="s">
        <v>51</v>
      </c>
      <c r="E102" s="2"/>
      <c r="F102" s="3">
        <f>F103</f>
        <v>301</v>
      </c>
      <c r="G102" s="3">
        <f t="shared" si="15"/>
        <v>301</v>
      </c>
      <c r="H102" s="3">
        <f t="shared" si="15"/>
        <v>301</v>
      </c>
    </row>
    <row r="103" spans="1:8" ht="75.75" customHeight="1">
      <c r="A103" s="4" t="s">
        <v>88</v>
      </c>
      <c r="B103" s="2" t="s">
        <v>22</v>
      </c>
      <c r="C103" s="2" t="s">
        <v>12</v>
      </c>
      <c r="D103" s="2" t="s">
        <v>51</v>
      </c>
      <c r="E103" s="2"/>
      <c r="F103" s="3">
        <f>F104</f>
        <v>301</v>
      </c>
      <c r="G103" s="3">
        <f t="shared" si="15"/>
        <v>301</v>
      </c>
      <c r="H103" s="3">
        <f t="shared" si="15"/>
        <v>301</v>
      </c>
    </row>
    <row r="104" spans="1:8" ht="69.75" customHeight="1">
      <c r="A104" s="4" t="s">
        <v>87</v>
      </c>
      <c r="B104" s="2" t="s">
        <v>22</v>
      </c>
      <c r="C104" s="2" t="s">
        <v>12</v>
      </c>
      <c r="D104" s="2" t="s">
        <v>209</v>
      </c>
      <c r="E104" s="2" t="s">
        <v>138</v>
      </c>
      <c r="F104" s="3">
        <v>301</v>
      </c>
      <c r="G104" s="3">
        <v>301</v>
      </c>
      <c r="H104" s="3">
        <v>301</v>
      </c>
    </row>
    <row r="105" spans="1:8" ht="24.75" customHeight="1">
      <c r="A105" s="4" t="s">
        <v>122</v>
      </c>
      <c r="B105" s="2" t="s">
        <v>22</v>
      </c>
      <c r="C105" s="2" t="s">
        <v>13</v>
      </c>
      <c r="D105" s="2"/>
      <c r="E105" s="2"/>
      <c r="F105" s="3">
        <f>F109+F113</f>
        <v>17000</v>
      </c>
      <c r="G105" s="3">
        <f t="shared" ref="G105:H105" si="16">G109+G113</f>
        <v>9664.2000000000007</v>
      </c>
      <c r="H105" s="3">
        <f t="shared" si="16"/>
        <v>3483.9</v>
      </c>
    </row>
    <row r="106" spans="1:8" ht="1.5" hidden="1" customHeight="1">
      <c r="A106" s="4"/>
      <c r="B106" s="2"/>
      <c r="C106" s="2"/>
      <c r="D106" s="2"/>
      <c r="E106" s="2"/>
      <c r="F106" s="3"/>
      <c r="G106" s="43"/>
      <c r="H106" s="3"/>
    </row>
    <row r="107" spans="1:8" ht="96" hidden="1" customHeight="1">
      <c r="A107" s="4"/>
      <c r="B107" s="2"/>
      <c r="C107" s="2"/>
      <c r="D107" s="2"/>
      <c r="E107" s="2"/>
      <c r="F107" s="3"/>
      <c r="G107" s="43"/>
      <c r="H107" s="3"/>
    </row>
    <row r="108" spans="1:8" ht="72" hidden="1" customHeight="1">
      <c r="A108" s="4"/>
      <c r="B108" s="2"/>
      <c r="C108" s="2"/>
      <c r="D108" s="2"/>
      <c r="E108" s="2"/>
      <c r="F108" s="3"/>
      <c r="G108" s="43"/>
      <c r="H108" s="3"/>
    </row>
    <row r="109" spans="1:8" ht="45.75" customHeight="1">
      <c r="A109" s="4" t="s">
        <v>153</v>
      </c>
      <c r="B109" s="2" t="s">
        <v>22</v>
      </c>
      <c r="C109" s="2" t="s">
        <v>13</v>
      </c>
      <c r="D109" s="2" t="s">
        <v>162</v>
      </c>
      <c r="E109" s="2"/>
      <c r="F109" s="3">
        <f>F110</f>
        <v>14500</v>
      </c>
      <c r="G109" s="3">
        <f t="shared" ref="G109:H110" si="17">G110</f>
        <v>7123.9</v>
      </c>
      <c r="H109" s="3">
        <f t="shared" si="17"/>
        <v>943.6</v>
      </c>
    </row>
    <row r="110" spans="1:8" ht="45.75" customHeight="1">
      <c r="A110" s="4" t="s">
        <v>242</v>
      </c>
      <c r="B110" s="2" t="s">
        <v>22</v>
      </c>
      <c r="C110" s="2" t="s">
        <v>13</v>
      </c>
      <c r="D110" s="2" t="s">
        <v>119</v>
      </c>
      <c r="E110" s="2"/>
      <c r="F110" s="3">
        <f>F111</f>
        <v>14500</v>
      </c>
      <c r="G110" s="3">
        <f t="shared" si="17"/>
        <v>7123.9</v>
      </c>
      <c r="H110" s="3">
        <f t="shared" si="17"/>
        <v>943.6</v>
      </c>
    </row>
    <row r="111" spans="1:8" ht="80.25" customHeight="1">
      <c r="A111" s="4" t="s">
        <v>251</v>
      </c>
      <c r="B111" s="2" t="s">
        <v>22</v>
      </c>
      <c r="C111" s="2" t="s">
        <v>13</v>
      </c>
      <c r="D111" s="2" t="s">
        <v>119</v>
      </c>
      <c r="E111" s="2" t="s">
        <v>144</v>
      </c>
      <c r="F111" s="3">
        <v>14500</v>
      </c>
      <c r="G111" s="3">
        <v>7123.9</v>
      </c>
      <c r="H111" s="3">
        <v>943.6</v>
      </c>
    </row>
    <row r="112" spans="1:8" ht="78" customHeight="1">
      <c r="A112" s="4" t="s">
        <v>252</v>
      </c>
      <c r="B112" s="2" t="s">
        <v>22</v>
      </c>
      <c r="C112" s="2" t="s">
        <v>13</v>
      </c>
      <c r="D112" s="2" t="s">
        <v>154</v>
      </c>
      <c r="E112" s="2"/>
      <c r="F112" s="3">
        <f>F113</f>
        <v>2500</v>
      </c>
      <c r="G112" s="3">
        <f t="shared" ref="G112:H112" si="18">G113</f>
        <v>2540.3000000000002</v>
      </c>
      <c r="H112" s="3">
        <f t="shared" si="18"/>
        <v>2540.3000000000002</v>
      </c>
    </row>
    <row r="113" spans="1:8" ht="82.5" customHeight="1">
      <c r="A113" s="4" t="s">
        <v>87</v>
      </c>
      <c r="B113" s="2" t="s">
        <v>22</v>
      </c>
      <c r="C113" s="2" t="s">
        <v>13</v>
      </c>
      <c r="D113" s="2" t="s">
        <v>154</v>
      </c>
      <c r="E113" s="2" t="s">
        <v>138</v>
      </c>
      <c r="F113" s="3">
        <v>2500</v>
      </c>
      <c r="G113" s="3">
        <v>2540.3000000000002</v>
      </c>
      <c r="H113" s="3">
        <v>2540.3000000000002</v>
      </c>
    </row>
    <row r="114" spans="1:8" ht="46.5" customHeight="1">
      <c r="A114" s="4" t="s">
        <v>24</v>
      </c>
      <c r="B114" s="2" t="s">
        <v>22</v>
      </c>
      <c r="C114" s="2" t="s">
        <v>22</v>
      </c>
      <c r="D114" s="6"/>
      <c r="E114" s="6"/>
      <c r="F114" s="3">
        <f>F115</f>
        <v>4090</v>
      </c>
      <c r="G114" s="3">
        <f t="shared" ref="F114:H116" si="19">G115</f>
        <v>4090</v>
      </c>
      <c r="H114" s="3">
        <f t="shared" si="19"/>
        <v>4090</v>
      </c>
    </row>
    <row r="115" spans="1:8" ht="49.5" customHeight="1">
      <c r="A115" s="4" t="s">
        <v>115</v>
      </c>
      <c r="B115" s="2" t="s">
        <v>22</v>
      </c>
      <c r="C115" s="2" t="s">
        <v>22</v>
      </c>
      <c r="D115" s="2" t="s">
        <v>114</v>
      </c>
      <c r="E115" s="2"/>
      <c r="F115" s="3">
        <f t="shared" si="19"/>
        <v>4090</v>
      </c>
      <c r="G115" s="43">
        <f t="shared" si="19"/>
        <v>4090</v>
      </c>
      <c r="H115" s="3">
        <f t="shared" si="19"/>
        <v>4090</v>
      </c>
    </row>
    <row r="116" spans="1:8" ht="77.25" customHeight="1">
      <c r="A116" s="4" t="s">
        <v>47</v>
      </c>
      <c r="B116" s="2" t="s">
        <v>22</v>
      </c>
      <c r="C116" s="2" t="s">
        <v>22</v>
      </c>
      <c r="D116" s="2" t="s">
        <v>66</v>
      </c>
      <c r="E116" s="2"/>
      <c r="F116" s="3">
        <f t="shared" si="19"/>
        <v>4090</v>
      </c>
      <c r="G116" s="43">
        <f t="shared" si="19"/>
        <v>4090</v>
      </c>
      <c r="H116" s="3">
        <f t="shared" si="19"/>
        <v>4090</v>
      </c>
    </row>
    <row r="117" spans="1:8" ht="141.75" customHeight="1">
      <c r="A117" s="68" t="s">
        <v>139</v>
      </c>
      <c r="B117" s="2" t="s">
        <v>22</v>
      </c>
      <c r="C117" s="2" t="s">
        <v>22</v>
      </c>
      <c r="D117" s="2" t="s">
        <v>66</v>
      </c>
      <c r="E117" s="2" t="s">
        <v>140</v>
      </c>
      <c r="F117" s="3">
        <v>4090</v>
      </c>
      <c r="G117" s="3">
        <v>4090</v>
      </c>
      <c r="H117" s="3">
        <v>4090</v>
      </c>
    </row>
    <row r="118" spans="1:8" ht="26.25" customHeight="1">
      <c r="A118" s="30" t="s">
        <v>228</v>
      </c>
      <c r="B118" s="13" t="s">
        <v>25</v>
      </c>
      <c r="C118" s="13"/>
      <c r="D118" s="35" t="s">
        <v>11</v>
      </c>
      <c r="E118" s="35" t="s">
        <v>11</v>
      </c>
      <c r="F118" s="36">
        <f>F119+F130+F146+F162+F169+F176</f>
        <v>998350.63</v>
      </c>
      <c r="G118" s="36">
        <f t="shared" ref="G118:H118" si="20">G119+G130+G146+G162+G169+G176</f>
        <v>1010228.2300000003</v>
      </c>
      <c r="H118" s="36">
        <f t="shared" si="20"/>
        <v>1008237.53</v>
      </c>
    </row>
    <row r="119" spans="1:8" ht="24.75" customHeight="1">
      <c r="A119" s="4" t="s">
        <v>26</v>
      </c>
      <c r="B119" s="2" t="s">
        <v>25</v>
      </c>
      <c r="C119" s="2" t="s">
        <v>12</v>
      </c>
      <c r="D119" s="34" t="s">
        <v>11</v>
      </c>
      <c r="E119" s="34" t="s">
        <v>11</v>
      </c>
      <c r="F119" s="7">
        <f>F120</f>
        <v>353089.64999999997</v>
      </c>
      <c r="G119" s="44">
        <f>G120</f>
        <v>353681.64999999997</v>
      </c>
      <c r="H119" s="7">
        <f>H120</f>
        <v>353681.64999999997</v>
      </c>
    </row>
    <row r="120" spans="1:8" ht="72" customHeight="1">
      <c r="A120" s="4" t="s">
        <v>179</v>
      </c>
      <c r="B120" s="2" t="s">
        <v>25</v>
      </c>
      <c r="C120" s="2" t="s">
        <v>12</v>
      </c>
      <c r="D120" s="5" t="s">
        <v>91</v>
      </c>
      <c r="E120" s="5"/>
      <c r="F120" s="3">
        <f>F121+F123+F125+F128</f>
        <v>353089.64999999997</v>
      </c>
      <c r="G120" s="3">
        <f>G121+G123+G125+G127</f>
        <v>353681.64999999997</v>
      </c>
      <c r="H120" s="3">
        <f>H121+H123+H125+H127</f>
        <v>353681.64999999997</v>
      </c>
    </row>
    <row r="121" spans="1:8" ht="308.25" customHeight="1">
      <c r="A121" s="62" t="s">
        <v>239</v>
      </c>
      <c r="B121" s="2" t="s">
        <v>25</v>
      </c>
      <c r="C121" s="2" t="s">
        <v>12</v>
      </c>
      <c r="D121" s="2" t="s">
        <v>240</v>
      </c>
      <c r="E121" s="34"/>
      <c r="F121" s="3">
        <f>F122</f>
        <v>292341.71999999997</v>
      </c>
      <c r="G121" s="3">
        <f t="shared" ref="G121:H121" si="21">G122</f>
        <v>292341.71999999997</v>
      </c>
      <c r="H121" s="3">
        <f t="shared" si="21"/>
        <v>292341.71999999997</v>
      </c>
    </row>
    <row r="122" spans="1:8" ht="138.75" customHeight="1">
      <c r="A122" s="53" t="s">
        <v>139</v>
      </c>
      <c r="B122" s="2" t="s">
        <v>25</v>
      </c>
      <c r="C122" s="2" t="s">
        <v>12</v>
      </c>
      <c r="D122" s="2" t="s">
        <v>240</v>
      </c>
      <c r="E122" s="2" t="s">
        <v>140</v>
      </c>
      <c r="F122" s="3">
        <v>292341.71999999997</v>
      </c>
      <c r="G122" s="3">
        <v>292341.71999999997</v>
      </c>
      <c r="H122" s="3">
        <v>292341.71999999997</v>
      </c>
    </row>
    <row r="123" spans="1:8" ht="237" customHeight="1">
      <c r="A123" s="72" t="s">
        <v>241</v>
      </c>
      <c r="B123" s="2" t="s">
        <v>25</v>
      </c>
      <c r="C123" s="2" t="s">
        <v>12</v>
      </c>
      <c r="D123" s="2" t="s">
        <v>172</v>
      </c>
      <c r="E123" s="2"/>
      <c r="F123" s="10">
        <f>F124</f>
        <v>1725.93</v>
      </c>
      <c r="G123" s="10">
        <f>G124</f>
        <v>1725.93</v>
      </c>
      <c r="H123" s="10">
        <f>H124</f>
        <v>1725.93</v>
      </c>
    </row>
    <row r="124" spans="1:8" ht="79.5" customHeight="1">
      <c r="A124" s="4" t="s">
        <v>145</v>
      </c>
      <c r="B124" s="2" t="s">
        <v>25</v>
      </c>
      <c r="C124" s="2" t="s">
        <v>12</v>
      </c>
      <c r="D124" s="2" t="s">
        <v>172</v>
      </c>
      <c r="E124" s="2" t="s">
        <v>138</v>
      </c>
      <c r="F124" s="10">
        <v>1725.93</v>
      </c>
      <c r="G124" s="10">
        <v>1725.93</v>
      </c>
      <c r="H124" s="10">
        <v>1725.93</v>
      </c>
    </row>
    <row r="125" spans="1:8" ht="143.25" customHeight="1">
      <c r="A125" s="4" t="s">
        <v>231</v>
      </c>
      <c r="B125" s="2" t="s">
        <v>25</v>
      </c>
      <c r="C125" s="2" t="s">
        <v>12</v>
      </c>
      <c r="D125" s="2" t="s">
        <v>232</v>
      </c>
      <c r="E125" s="2"/>
      <c r="F125" s="10">
        <v>14296</v>
      </c>
      <c r="G125" s="10">
        <v>14296</v>
      </c>
      <c r="H125" s="10">
        <v>14296</v>
      </c>
    </row>
    <row r="126" spans="1:8" ht="142.5" customHeight="1">
      <c r="A126" s="53" t="s">
        <v>139</v>
      </c>
      <c r="B126" s="2" t="s">
        <v>25</v>
      </c>
      <c r="C126" s="2" t="s">
        <v>12</v>
      </c>
      <c r="D126" s="2" t="s">
        <v>232</v>
      </c>
      <c r="E126" s="2" t="s">
        <v>140</v>
      </c>
      <c r="F126" s="10">
        <v>14296</v>
      </c>
      <c r="G126" s="10">
        <v>14296</v>
      </c>
      <c r="H126" s="10">
        <v>14296</v>
      </c>
    </row>
    <row r="127" spans="1:8" ht="51" customHeight="1">
      <c r="A127" s="4" t="s">
        <v>68</v>
      </c>
      <c r="B127" s="2" t="s">
        <v>25</v>
      </c>
      <c r="C127" s="2" t="s">
        <v>12</v>
      </c>
      <c r="D127" s="2" t="s">
        <v>85</v>
      </c>
      <c r="E127" s="2"/>
      <c r="F127" s="3">
        <f>F128+F129</f>
        <v>45318</v>
      </c>
      <c r="G127" s="3">
        <f>G128+G129</f>
        <v>45318</v>
      </c>
      <c r="H127" s="3">
        <f>H128+H129</f>
        <v>45318</v>
      </c>
    </row>
    <row r="128" spans="1:8" ht="69" customHeight="1">
      <c r="A128" s="53" t="s">
        <v>145</v>
      </c>
      <c r="B128" s="2" t="s">
        <v>25</v>
      </c>
      <c r="C128" s="2" t="s">
        <v>12</v>
      </c>
      <c r="D128" s="2" t="s">
        <v>85</v>
      </c>
      <c r="E128" s="2" t="s">
        <v>138</v>
      </c>
      <c r="F128" s="3">
        <v>44726</v>
      </c>
      <c r="G128" s="3">
        <v>44726</v>
      </c>
      <c r="H128" s="3">
        <v>44726</v>
      </c>
    </row>
    <row r="129" spans="1:8" ht="25.5" customHeight="1">
      <c r="A129" s="4" t="s">
        <v>142</v>
      </c>
      <c r="B129" s="2" t="s">
        <v>25</v>
      </c>
      <c r="C129" s="2" t="s">
        <v>12</v>
      </c>
      <c r="D129" s="2" t="s">
        <v>85</v>
      </c>
      <c r="E129" s="2" t="s">
        <v>141</v>
      </c>
      <c r="F129" s="10">
        <v>592</v>
      </c>
      <c r="G129" s="43">
        <v>592</v>
      </c>
      <c r="H129" s="3">
        <v>592</v>
      </c>
    </row>
    <row r="130" spans="1:8" ht="27.75" customHeight="1">
      <c r="A130" s="4" t="s">
        <v>28</v>
      </c>
      <c r="B130" s="2" t="s">
        <v>25</v>
      </c>
      <c r="C130" s="2" t="s">
        <v>27</v>
      </c>
      <c r="D130" s="34" t="s">
        <v>11</v>
      </c>
      <c r="E130" s="34" t="s">
        <v>11</v>
      </c>
      <c r="F130" s="7">
        <f>F131</f>
        <v>589715.99999999988</v>
      </c>
      <c r="G130" s="7">
        <f>G131</f>
        <v>596789.30000000016</v>
      </c>
      <c r="H130" s="7">
        <f>H131</f>
        <v>595368.5</v>
      </c>
    </row>
    <row r="131" spans="1:8" ht="72" customHeight="1">
      <c r="A131" s="4" t="s">
        <v>179</v>
      </c>
      <c r="B131" s="2" t="s">
        <v>25</v>
      </c>
      <c r="C131" s="2" t="s">
        <v>27</v>
      </c>
      <c r="D131" s="5" t="s">
        <v>91</v>
      </c>
      <c r="E131" s="5"/>
      <c r="F131" s="3">
        <f>F132+F134+F136+F138+F142+F144</f>
        <v>589715.99999999988</v>
      </c>
      <c r="G131" s="3">
        <f t="shared" ref="G131" si="22">G132+G134+G136+G138+G142+G144</f>
        <v>596789.30000000016</v>
      </c>
      <c r="H131" s="3">
        <f>H133+H135+H137+H139+H140+H141+H143+H145</f>
        <v>595368.5</v>
      </c>
    </row>
    <row r="132" spans="1:8" ht="313.5" customHeight="1">
      <c r="A132" s="62" t="s">
        <v>239</v>
      </c>
      <c r="B132" s="2" t="s">
        <v>25</v>
      </c>
      <c r="C132" s="2" t="s">
        <v>27</v>
      </c>
      <c r="D132" s="2" t="s">
        <v>240</v>
      </c>
      <c r="E132" s="2"/>
      <c r="F132" s="3">
        <f>F133</f>
        <v>414421.88</v>
      </c>
      <c r="G132" s="43">
        <f>G133</f>
        <v>414421.88</v>
      </c>
      <c r="H132" s="3">
        <f>H133</f>
        <v>414421.88</v>
      </c>
    </row>
    <row r="133" spans="1:8" ht="144" customHeight="1">
      <c r="A133" s="53" t="s">
        <v>139</v>
      </c>
      <c r="B133" s="2" t="s">
        <v>25</v>
      </c>
      <c r="C133" s="2" t="s">
        <v>27</v>
      </c>
      <c r="D133" s="2" t="s">
        <v>240</v>
      </c>
      <c r="E133" s="2" t="s">
        <v>140</v>
      </c>
      <c r="F133" s="3">
        <v>414421.88</v>
      </c>
      <c r="G133" s="3">
        <v>414421.88</v>
      </c>
      <c r="H133" s="3">
        <v>414421.88</v>
      </c>
    </row>
    <row r="134" spans="1:8" ht="147.75" customHeight="1">
      <c r="A134" s="4" t="s">
        <v>233</v>
      </c>
      <c r="B134" s="2" t="s">
        <v>25</v>
      </c>
      <c r="C134" s="2" t="s">
        <v>27</v>
      </c>
      <c r="D134" s="2" t="s">
        <v>232</v>
      </c>
      <c r="E134" s="2"/>
      <c r="F134" s="3">
        <v>25029.599999999999</v>
      </c>
      <c r="G134" s="3">
        <v>25029.599999999999</v>
      </c>
      <c r="H134" s="3">
        <v>25029.599999999999</v>
      </c>
    </row>
    <row r="135" spans="1:8" ht="144" customHeight="1">
      <c r="A135" s="53" t="s">
        <v>139</v>
      </c>
      <c r="B135" s="2" t="s">
        <v>25</v>
      </c>
      <c r="C135" s="2" t="s">
        <v>27</v>
      </c>
      <c r="D135" s="2" t="s">
        <v>232</v>
      </c>
      <c r="E135" s="2" t="s">
        <v>140</v>
      </c>
      <c r="F135" s="3">
        <v>25029.599999999999</v>
      </c>
      <c r="G135" s="3">
        <v>25029.599999999999</v>
      </c>
      <c r="H135" s="3">
        <v>25029.599999999999</v>
      </c>
    </row>
    <row r="136" spans="1:8" ht="279.75" customHeight="1">
      <c r="A136" s="12" t="s">
        <v>166</v>
      </c>
      <c r="B136" s="2" t="s">
        <v>25</v>
      </c>
      <c r="C136" s="2" t="s">
        <v>27</v>
      </c>
      <c r="D136" s="5" t="s">
        <v>84</v>
      </c>
      <c r="E136" s="5"/>
      <c r="F136" s="3">
        <f>F137</f>
        <v>9482.2199999999993</v>
      </c>
      <c r="G136" s="43">
        <f>G137</f>
        <v>9482.2199999999993</v>
      </c>
      <c r="H136" s="3">
        <f>H137</f>
        <v>9482.2199999999993</v>
      </c>
    </row>
    <row r="137" spans="1:8" ht="71.25" customHeight="1">
      <c r="A137" s="4" t="s">
        <v>145</v>
      </c>
      <c r="B137" s="2" t="s">
        <v>25</v>
      </c>
      <c r="C137" s="2" t="s">
        <v>27</v>
      </c>
      <c r="D137" s="5" t="s">
        <v>84</v>
      </c>
      <c r="E137" s="5" t="s">
        <v>138</v>
      </c>
      <c r="F137" s="3">
        <v>9482.2199999999993</v>
      </c>
      <c r="G137" s="3">
        <v>9482.2199999999993</v>
      </c>
      <c r="H137" s="3">
        <v>9482.2199999999993</v>
      </c>
    </row>
    <row r="138" spans="1:8" ht="45.75" customHeight="1">
      <c r="A138" s="4" t="s">
        <v>68</v>
      </c>
      <c r="B138" s="2" t="s">
        <v>25</v>
      </c>
      <c r="C138" s="2" t="s">
        <v>27</v>
      </c>
      <c r="D138" s="2" t="s">
        <v>85</v>
      </c>
      <c r="E138" s="2"/>
      <c r="F138" s="3">
        <f>F139+F140+F141</f>
        <v>64282.1</v>
      </c>
      <c r="G138" s="3">
        <f t="shared" ref="G138:H138" si="23">G139+G140+G141</f>
        <v>77002.100000000239</v>
      </c>
      <c r="H138" s="3">
        <f t="shared" si="23"/>
        <v>76440.400000000052</v>
      </c>
    </row>
    <row r="139" spans="1:8" ht="72" customHeight="1">
      <c r="A139" s="4" t="s">
        <v>145</v>
      </c>
      <c r="B139" s="2" t="s">
        <v>25</v>
      </c>
      <c r="C139" s="2" t="s">
        <v>27</v>
      </c>
      <c r="D139" s="2" t="s">
        <v>85</v>
      </c>
      <c r="E139" s="2" t="s">
        <v>138</v>
      </c>
      <c r="F139" s="3">
        <v>35850.6</v>
      </c>
      <c r="G139" s="3">
        <v>48570.600000000231</v>
      </c>
      <c r="H139" s="3">
        <v>48008.900000000045</v>
      </c>
    </row>
    <row r="140" spans="1:8" ht="48" customHeight="1">
      <c r="A140" s="4" t="s">
        <v>147</v>
      </c>
      <c r="B140" s="2" t="s">
        <v>25</v>
      </c>
      <c r="C140" s="2" t="s">
        <v>27</v>
      </c>
      <c r="D140" s="2" t="s">
        <v>85</v>
      </c>
      <c r="E140" s="2" t="s">
        <v>146</v>
      </c>
      <c r="F140" s="3">
        <v>431.5</v>
      </c>
      <c r="G140" s="43">
        <v>431.5</v>
      </c>
      <c r="H140" s="3">
        <v>431.5</v>
      </c>
    </row>
    <row r="141" spans="1:8" ht="32.25" customHeight="1">
      <c r="A141" s="4" t="s">
        <v>142</v>
      </c>
      <c r="B141" s="5" t="s">
        <v>25</v>
      </c>
      <c r="C141" s="5" t="s">
        <v>27</v>
      </c>
      <c r="D141" s="5" t="s">
        <v>85</v>
      </c>
      <c r="E141" s="6" t="s">
        <v>141</v>
      </c>
      <c r="F141" s="7">
        <v>28000</v>
      </c>
      <c r="G141" s="7">
        <v>28000</v>
      </c>
      <c r="H141" s="7">
        <v>28000</v>
      </c>
    </row>
    <row r="142" spans="1:8" ht="118.5" customHeight="1">
      <c r="A142" s="59" t="s">
        <v>213</v>
      </c>
      <c r="B142" s="60" t="s">
        <v>25</v>
      </c>
      <c r="C142" s="60" t="s">
        <v>27</v>
      </c>
      <c r="D142" s="60" t="s">
        <v>214</v>
      </c>
      <c r="E142" s="60"/>
      <c r="F142" s="69">
        <f>F143</f>
        <v>29607.5</v>
      </c>
      <c r="G142" s="69">
        <f>G143</f>
        <v>29607.5</v>
      </c>
      <c r="H142" s="69">
        <f>H143</f>
        <v>29607.5</v>
      </c>
    </row>
    <row r="143" spans="1:8" ht="123" customHeight="1">
      <c r="A143" s="53" t="s">
        <v>139</v>
      </c>
      <c r="B143" s="2" t="s">
        <v>25</v>
      </c>
      <c r="C143" s="2" t="s">
        <v>27</v>
      </c>
      <c r="D143" s="2" t="s">
        <v>214</v>
      </c>
      <c r="E143" s="2" t="s">
        <v>140</v>
      </c>
      <c r="F143" s="10">
        <v>29607.5</v>
      </c>
      <c r="G143" s="10">
        <v>29607.5</v>
      </c>
      <c r="H143" s="10">
        <v>29607.5</v>
      </c>
    </row>
    <row r="144" spans="1:8" ht="90.75" customHeight="1">
      <c r="A144" s="54" t="s">
        <v>215</v>
      </c>
      <c r="B144" s="2" t="s">
        <v>25</v>
      </c>
      <c r="C144" s="2" t="s">
        <v>27</v>
      </c>
      <c r="D144" s="2" t="s">
        <v>216</v>
      </c>
      <c r="E144" s="2"/>
      <c r="F144" s="10">
        <f>F145</f>
        <v>46892.7</v>
      </c>
      <c r="G144" s="10">
        <f>G145</f>
        <v>41246</v>
      </c>
      <c r="H144" s="10">
        <v>2960</v>
      </c>
    </row>
    <row r="145" spans="1:8" ht="75" customHeight="1">
      <c r="A145" s="4" t="s">
        <v>145</v>
      </c>
      <c r="B145" s="2" t="s">
        <v>25</v>
      </c>
      <c r="C145" s="2" t="s">
        <v>27</v>
      </c>
      <c r="D145" s="2" t="s">
        <v>216</v>
      </c>
      <c r="E145" s="2" t="s">
        <v>138</v>
      </c>
      <c r="F145" s="10">
        <v>46892.7</v>
      </c>
      <c r="G145" s="10">
        <v>41246</v>
      </c>
      <c r="H145" s="10">
        <v>40386.9</v>
      </c>
    </row>
    <row r="146" spans="1:8" ht="71.25" customHeight="1">
      <c r="A146" s="4" t="s">
        <v>90</v>
      </c>
      <c r="B146" s="2" t="s">
        <v>25</v>
      </c>
      <c r="C146" s="2" t="s">
        <v>13</v>
      </c>
      <c r="D146" s="2"/>
      <c r="E146" s="2"/>
      <c r="F146" s="3">
        <f>F147+F160</f>
        <v>37088.400000000001</v>
      </c>
      <c r="G146" s="3">
        <f>G147+G160</f>
        <v>42855.8</v>
      </c>
      <c r="H146" s="3">
        <f>H147+H160</f>
        <v>42735.899999999994</v>
      </c>
    </row>
    <row r="147" spans="1:8" ht="71.25" customHeight="1">
      <c r="A147" s="4" t="s">
        <v>249</v>
      </c>
      <c r="B147" s="2" t="s">
        <v>25</v>
      </c>
      <c r="C147" s="2" t="s">
        <v>13</v>
      </c>
      <c r="D147" s="2" t="s">
        <v>225</v>
      </c>
      <c r="E147" s="2"/>
      <c r="F147" s="3">
        <f>F148+F150+F152+F154+F158</f>
        <v>37088.400000000001</v>
      </c>
      <c r="G147" s="3">
        <f>G148+G150+G152+G154+G158</f>
        <v>42855.8</v>
      </c>
      <c r="H147" s="3">
        <f>H148+H150+H152+H154+H158</f>
        <v>42735.899999999994</v>
      </c>
    </row>
    <row r="148" spans="1:8" s="14" customFormat="1" ht="6.75" customHeight="1">
      <c r="A148" s="4"/>
      <c r="B148" s="2"/>
      <c r="C148" s="2"/>
      <c r="D148" s="2"/>
      <c r="E148" s="2"/>
      <c r="F148" s="3"/>
      <c r="G148" s="3"/>
      <c r="H148" s="3"/>
    </row>
    <row r="149" spans="1:8" s="14" customFormat="1" ht="9" customHeight="1">
      <c r="A149" s="4"/>
      <c r="B149" s="2"/>
      <c r="C149" s="2"/>
      <c r="D149" s="2"/>
      <c r="E149" s="2"/>
      <c r="F149" s="3"/>
      <c r="G149" s="3"/>
      <c r="H149" s="3"/>
    </row>
    <row r="150" spans="1:8" ht="237.75" customHeight="1">
      <c r="A150" s="72" t="s">
        <v>234</v>
      </c>
      <c r="B150" s="2" t="s">
        <v>25</v>
      </c>
      <c r="C150" s="2" t="s">
        <v>13</v>
      </c>
      <c r="D150" s="2" t="s">
        <v>235</v>
      </c>
      <c r="E150" s="2"/>
      <c r="F150" s="10">
        <v>515.6</v>
      </c>
      <c r="G150" s="10">
        <v>515.6</v>
      </c>
      <c r="H150" s="10">
        <v>515.6</v>
      </c>
    </row>
    <row r="151" spans="1:8" ht="140.25" customHeight="1">
      <c r="A151" s="53" t="s">
        <v>139</v>
      </c>
      <c r="B151" s="2" t="s">
        <v>25</v>
      </c>
      <c r="C151" s="2" t="s">
        <v>13</v>
      </c>
      <c r="D151" s="2" t="s">
        <v>235</v>
      </c>
      <c r="E151" s="2" t="s">
        <v>140</v>
      </c>
      <c r="F151" s="10">
        <v>515.6</v>
      </c>
      <c r="G151" s="10">
        <v>515.6</v>
      </c>
      <c r="H151" s="10">
        <v>515.6</v>
      </c>
    </row>
    <row r="152" spans="1:8" ht="80.25" customHeight="1">
      <c r="A152" s="73" t="s">
        <v>248</v>
      </c>
      <c r="B152" s="2" t="s">
        <v>25</v>
      </c>
      <c r="C152" s="2" t="s">
        <v>13</v>
      </c>
      <c r="D152" s="2" t="s">
        <v>247</v>
      </c>
      <c r="E152" s="2"/>
      <c r="F152" s="10">
        <f>F153</f>
        <v>16471.900000000001</v>
      </c>
      <c r="G152" s="10">
        <f t="shared" ref="G152:H152" si="24">G153</f>
        <v>16471.900000000001</v>
      </c>
      <c r="H152" s="10">
        <f t="shared" si="24"/>
        <v>16471.900000000001</v>
      </c>
    </row>
    <row r="153" spans="1:8" ht="140.25" customHeight="1">
      <c r="A153" s="53" t="s">
        <v>139</v>
      </c>
      <c r="B153" s="2" t="s">
        <v>25</v>
      </c>
      <c r="C153" s="2" t="s">
        <v>13</v>
      </c>
      <c r="D153" s="2" t="s">
        <v>247</v>
      </c>
      <c r="E153" s="2" t="s">
        <v>140</v>
      </c>
      <c r="F153" s="10">
        <v>16471.900000000001</v>
      </c>
      <c r="G153" s="10">
        <v>16471.900000000001</v>
      </c>
      <c r="H153" s="10">
        <v>16471.900000000001</v>
      </c>
    </row>
    <row r="154" spans="1:8" ht="49.5" customHeight="1">
      <c r="A154" s="4" t="s">
        <v>68</v>
      </c>
      <c r="B154" s="2" t="s">
        <v>25</v>
      </c>
      <c r="C154" s="2" t="s">
        <v>13</v>
      </c>
      <c r="D154" s="5" t="s">
        <v>86</v>
      </c>
      <c r="E154" s="5"/>
      <c r="F154" s="3">
        <f>F155+F156+F157</f>
        <v>20050.900000000001</v>
      </c>
      <c r="G154" s="3">
        <f>G155+G156+G157</f>
        <v>25818.3</v>
      </c>
      <c r="H154" s="3">
        <f>H155+H156+H157</f>
        <v>25748.399999999998</v>
      </c>
    </row>
    <row r="155" spans="1:8" ht="143.25" customHeight="1">
      <c r="A155" s="53" t="s">
        <v>139</v>
      </c>
      <c r="B155" s="2" t="s">
        <v>25</v>
      </c>
      <c r="C155" s="2" t="s">
        <v>13</v>
      </c>
      <c r="D155" s="5" t="s">
        <v>86</v>
      </c>
      <c r="E155" s="5" t="s">
        <v>140</v>
      </c>
      <c r="F155" s="3">
        <v>19456.5</v>
      </c>
      <c r="G155" s="3">
        <v>25226.5</v>
      </c>
      <c r="H155" s="3">
        <v>25156.6</v>
      </c>
    </row>
    <row r="156" spans="1:8" ht="70.5" customHeight="1">
      <c r="A156" s="4" t="s">
        <v>145</v>
      </c>
      <c r="B156" s="2" t="s">
        <v>25</v>
      </c>
      <c r="C156" s="2" t="s">
        <v>13</v>
      </c>
      <c r="D156" s="5" t="s">
        <v>86</v>
      </c>
      <c r="E156" s="5" t="s">
        <v>138</v>
      </c>
      <c r="F156" s="3">
        <v>474.4</v>
      </c>
      <c r="G156" s="3">
        <v>360.8</v>
      </c>
      <c r="H156" s="3">
        <v>360.8</v>
      </c>
    </row>
    <row r="157" spans="1:8" ht="30.75" customHeight="1">
      <c r="A157" s="4" t="s">
        <v>142</v>
      </c>
      <c r="B157" s="2" t="s">
        <v>25</v>
      </c>
      <c r="C157" s="2" t="s">
        <v>13</v>
      </c>
      <c r="D157" s="5" t="s">
        <v>86</v>
      </c>
      <c r="E157" s="5" t="s">
        <v>141</v>
      </c>
      <c r="F157" s="3">
        <v>120</v>
      </c>
      <c r="G157" s="3">
        <v>231</v>
      </c>
      <c r="H157" s="3">
        <v>231</v>
      </c>
    </row>
    <row r="158" spans="1:8" ht="30.75" customHeight="1">
      <c r="A158" s="4" t="s">
        <v>236</v>
      </c>
      <c r="B158" s="2" t="s">
        <v>25</v>
      </c>
      <c r="C158" s="2" t="s">
        <v>13</v>
      </c>
      <c r="D158" s="5" t="s">
        <v>178</v>
      </c>
      <c r="E158" s="5"/>
      <c r="F158" s="3">
        <v>50</v>
      </c>
      <c r="G158" s="3">
        <v>50</v>
      </c>
      <c r="H158" s="3">
        <v>0</v>
      </c>
    </row>
    <row r="159" spans="1:8" ht="81.75" customHeight="1">
      <c r="A159" s="4" t="s">
        <v>145</v>
      </c>
      <c r="B159" s="2" t="s">
        <v>25</v>
      </c>
      <c r="C159" s="2" t="s">
        <v>13</v>
      </c>
      <c r="D159" s="5" t="s">
        <v>178</v>
      </c>
      <c r="E159" s="5" t="s">
        <v>138</v>
      </c>
      <c r="F159" s="3">
        <v>50</v>
      </c>
      <c r="G159" s="3">
        <v>50</v>
      </c>
      <c r="H159" s="3">
        <v>0</v>
      </c>
    </row>
    <row r="160" spans="1:8" ht="81.75" customHeight="1">
      <c r="A160" s="4" t="s">
        <v>237</v>
      </c>
      <c r="B160" s="2" t="s">
        <v>25</v>
      </c>
      <c r="C160" s="2" t="s">
        <v>13</v>
      </c>
      <c r="D160" s="5" t="s">
        <v>128</v>
      </c>
      <c r="E160" s="5"/>
      <c r="F160" s="3">
        <v>0</v>
      </c>
      <c r="G160" s="3">
        <v>0</v>
      </c>
      <c r="H160" s="3">
        <v>0</v>
      </c>
    </row>
    <row r="161" spans="1:8" ht="78" customHeight="1">
      <c r="A161" s="4" t="s">
        <v>145</v>
      </c>
      <c r="B161" s="2" t="s">
        <v>25</v>
      </c>
      <c r="C161" s="2" t="s">
        <v>13</v>
      </c>
      <c r="D161" s="5" t="s">
        <v>128</v>
      </c>
      <c r="E161" s="5" t="s">
        <v>138</v>
      </c>
      <c r="F161" s="3">
        <v>0</v>
      </c>
      <c r="G161" s="3">
        <v>0</v>
      </c>
      <c r="H161" s="3">
        <v>0</v>
      </c>
    </row>
    <row r="162" spans="1:8" ht="53.25" customHeight="1">
      <c r="A162" s="4" t="s">
        <v>131</v>
      </c>
      <c r="B162" s="2" t="s">
        <v>25</v>
      </c>
      <c r="C162" s="2" t="s">
        <v>22</v>
      </c>
      <c r="D162" s="2"/>
      <c r="E162" s="5"/>
      <c r="F162" s="3">
        <f>F165+F163</f>
        <v>1014.18</v>
      </c>
      <c r="G162" s="3">
        <f>G165+G163</f>
        <v>1014.18</v>
      </c>
      <c r="H162" s="3">
        <f>H165+H163</f>
        <v>934.18</v>
      </c>
    </row>
    <row r="163" spans="1:8" ht="79.5" customHeight="1">
      <c r="A163" s="4" t="s">
        <v>212</v>
      </c>
      <c r="B163" s="2" t="s">
        <v>25</v>
      </c>
      <c r="C163" s="2" t="s">
        <v>22</v>
      </c>
      <c r="D163" s="2" t="s">
        <v>220</v>
      </c>
      <c r="E163" s="5"/>
      <c r="F163" s="3">
        <v>80</v>
      </c>
      <c r="G163" s="3">
        <v>80</v>
      </c>
      <c r="H163" s="3">
        <v>0</v>
      </c>
    </row>
    <row r="164" spans="1:8" ht="76.5" customHeight="1">
      <c r="A164" s="4" t="s">
        <v>145</v>
      </c>
      <c r="B164" s="2" t="s">
        <v>25</v>
      </c>
      <c r="C164" s="2" t="s">
        <v>22</v>
      </c>
      <c r="D164" s="2" t="s">
        <v>220</v>
      </c>
      <c r="E164" s="5" t="s">
        <v>138</v>
      </c>
      <c r="F164" s="3">
        <v>80</v>
      </c>
      <c r="G164" s="43">
        <v>80</v>
      </c>
      <c r="H164" s="3">
        <v>0</v>
      </c>
    </row>
    <row r="165" spans="1:8" ht="75" customHeight="1">
      <c r="A165" s="61" t="s">
        <v>186</v>
      </c>
      <c r="B165" s="2" t="s">
        <v>25</v>
      </c>
      <c r="C165" s="2" t="s">
        <v>22</v>
      </c>
      <c r="D165" s="2" t="s">
        <v>91</v>
      </c>
      <c r="E165" s="5"/>
      <c r="F165" s="3">
        <f t="shared" ref="F165:H166" si="25">F166</f>
        <v>934.18</v>
      </c>
      <c r="G165" s="43">
        <f t="shared" si="25"/>
        <v>934.18</v>
      </c>
      <c r="H165" s="3">
        <f t="shared" si="25"/>
        <v>934.18</v>
      </c>
    </row>
    <row r="166" spans="1:8" ht="261.75" customHeight="1">
      <c r="A166" s="58" t="s">
        <v>197</v>
      </c>
      <c r="B166" s="2" t="s">
        <v>25</v>
      </c>
      <c r="C166" s="2" t="s">
        <v>22</v>
      </c>
      <c r="D166" s="2" t="s">
        <v>185</v>
      </c>
      <c r="E166" s="5"/>
      <c r="F166" s="3">
        <f t="shared" si="25"/>
        <v>934.18</v>
      </c>
      <c r="G166" s="43">
        <f t="shared" si="25"/>
        <v>934.18</v>
      </c>
      <c r="H166" s="3">
        <f t="shared" si="25"/>
        <v>934.18</v>
      </c>
    </row>
    <row r="167" spans="1:8" ht="69.75">
      <c r="A167" s="4" t="s">
        <v>77</v>
      </c>
      <c r="B167" s="2" t="s">
        <v>25</v>
      </c>
      <c r="C167" s="2" t="s">
        <v>22</v>
      </c>
      <c r="D167" s="2" t="s">
        <v>185</v>
      </c>
      <c r="E167" s="5" t="s">
        <v>138</v>
      </c>
      <c r="F167" s="3">
        <v>934.18</v>
      </c>
      <c r="G167" s="3">
        <v>934.18</v>
      </c>
      <c r="H167" s="3">
        <v>934.18</v>
      </c>
    </row>
    <row r="168" spans="1:8" ht="23.25" hidden="1">
      <c r="A168" s="4"/>
      <c r="B168" s="2"/>
      <c r="C168" s="2"/>
      <c r="D168" s="2"/>
      <c r="E168" s="5"/>
      <c r="F168" s="3"/>
      <c r="G168" s="3"/>
      <c r="H168" s="3"/>
    </row>
    <row r="169" spans="1:8" ht="32.25" customHeight="1">
      <c r="A169" s="4" t="s">
        <v>29</v>
      </c>
      <c r="B169" s="2" t="s">
        <v>25</v>
      </c>
      <c r="C169" s="2" t="s">
        <v>25</v>
      </c>
      <c r="D169" s="5" t="s">
        <v>11</v>
      </c>
      <c r="E169" s="5" t="s">
        <v>11</v>
      </c>
      <c r="F169" s="3">
        <f>F170+F173+F175</f>
        <v>810</v>
      </c>
      <c r="G169" s="3">
        <f t="shared" ref="G169:H169" si="26">G170+G173+G175</f>
        <v>740</v>
      </c>
      <c r="H169" s="3">
        <f t="shared" si="26"/>
        <v>370</v>
      </c>
    </row>
    <row r="170" spans="1:8" ht="73.5" customHeight="1">
      <c r="A170" s="4" t="s">
        <v>155</v>
      </c>
      <c r="B170" s="2" t="s">
        <v>25</v>
      </c>
      <c r="C170" s="2" t="s">
        <v>25</v>
      </c>
      <c r="D170" s="5" t="s">
        <v>125</v>
      </c>
      <c r="E170" s="5"/>
      <c r="F170" s="3">
        <v>70</v>
      </c>
      <c r="G170" s="3">
        <v>70</v>
      </c>
      <c r="H170" s="3">
        <v>0</v>
      </c>
    </row>
    <row r="171" spans="1:8" ht="75" customHeight="1">
      <c r="A171" s="4" t="s">
        <v>145</v>
      </c>
      <c r="B171" s="2" t="s">
        <v>25</v>
      </c>
      <c r="C171" s="2" t="s">
        <v>25</v>
      </c>
      <c r="D171" s="5" t="s">
        <v>125</v>
      </c>
      <c r="E171" s="5" t="s">
        <v>138</v>
      </c>
      <c r="F171" s="3">
        <v>70</v>
      </c>
      <c r="G171" s="43">
        <v>70</v>
      </c>
      <c r="H171" s="3">
        <v>0</v>
      </c>
    </row>
    <row r="172" spans="1:8" ht="51.75" customHeight="1">
      <c r="A172" s="4" t="s">
        <v>161</v>
      </c>
      <c r="B172" s="2" t="s">
        <v>25</v>
      </c>
      <c r="C172" s="2" t="s">
        <v>25</v>
      </c>
      <c r="D172" s="5" t="s">
        <v>178</v>
      </c>
      <c r="E172" s="5"/>
      <c r="F172" s="3">
        <f>F173</f>
        <v>370</v>
      </c>
      <c r="G172" s="3">
        <f>G173</f>
        <v>370</v>
      </c>
      <c r="H172" s="3">
        <f>H173</f>
        <v>370</v>
      </c>
    </row>
    <row r="173" spans="1:8" ht="76.5" customHeight="1">
      <c r="A173" s="4" t="s">
        <v>145</v>
      </c>
      <c r="B173" s="2" t="s">
        <v>25</v>
      </c>
      <c r="C173" s="2" t="s">
        <v>25</v>
      </c>
      <c r="D173" s="5" t="s">
        <v>178</v>
      </c>
      <c r="E173" s="5" t="s">
        <v>138</v>
      </c>
      <c r="F173" s="3">
        <v>370</v>
      </c>
      <c r="G173" s="3">
        <v>370</v>
      </c>
      <c r="H173" s="3">
        <v>370</v>
      </c>
    </row>
    <row r="174" spans="1:8" ht="74.25" customHeight="1">
      <c r="A174" s="4" t="s">
        <v>203</v>
      </c>
      <c r="B174" s="2" t="s">
        <v>25</v>
      </c>
      <c r="C174" s="2" t="s">
        <v>25</v>
      </c>
      <c r="D174" s="5" t="s">
        <v>173</v>
      </c>
      <c r="E174" s="5"/>
      <c r="F174" s="3">
        <v>370</v>
      </c>
      <c r="G174" s="3">
        <v>300</v>
      </c>
      <c r="H174" s="3">
        <v>0</v>
      </c>
    </row>
    <row r="175" spans="1:8" ht="73.5" customHeight="1">
      <c r="A175" s="4" t="s">
        <v>145</v>
      </c>
      <c r="B175" s="2" t="s">
        <v>25</v>
      </c>
      <c r="C175" s="2" t="s">
        <v>25</v>
      </c>
      <c r="D175" s="5" t="s">
        <v>173</v>
      </c>
      <c r="E175" s="5" t="s">
        <v>138</v>
      </c>
      <c r="F175" s="3">
        <v>370</v>
      </c>
      <c r="G175" s="43">
        <v>300</v>
      </c>
      <c r="H175" s="43">
        <v>0</v>
      </c>
    </row>
    <row r="176" spans="1:8" ht="27" customHeight="1">
      <c r="A176" s="4" t="s">
        <v>30</v>
      </c>
      <c r="B176" s="2" t="s">
        <v>25</v>
      </c>
      <c r="C176" s="2" t="s">
        <v>21</v>
      </c>
      <c r="D176" s="5" t="s">
        <v>11</v>
      </c>
      <c r="E176" s="5" t="s">
        <v>11</v>
      </c>
      <c r="F176" s="3">
        <f>F177+F180+F183+F186</f>
        <v>16632.400000000001</v>
      </c>
      <c r="G176" s="3">
        <f t="shared" ref="G176:H176" si="27">G177+G180+G183+G186</f>
        <v>15147.3</v>
      </c>
      <c r="H176" s="3">
        <f t="shared" si="27"/>
        <v>15147.3</v>
      </c>
    </row>
    <row r="177" spans="1:8" ht="44.25" customHeight="1">
      <c r="A177" s="4" t="s">
        <v>253</v>
      </c>
      <c r="B177" s="2" t="s">
        <v>25</v>
      </c>
      <c r="C177" s="2" t="s">
        <v>21</v>
      </c>
      <c r="D177" s="5" t="s">
        <v>254</v>
      </c>
      <c r="E177" s="5"/>
      <c r="F177" s="3">
        <f>F178</f>
        <v>2224.1999999999998</v>
      </c>
      <c r="G177" s="3">
        <f t="shared" ref="G177:H177" si="28">G178</f>
        <v>2224.1999999999998</v>
      </c>
      <c r="H177" s="3">
        <f t="shared" si="28"/>
        <v>2224.1999999999998</v>
      </c>
    </row>
    <row r="178" spans="1:8" ht="146.25" customHeight="1">
      <c r="A178" s="75" t="s">
        <v>255</v>
      </c>
      <c r="B178" s="2" t="s">
        <v>25</v>
      </c>
      <c r="C178" s="2" t="s">
        <v>21</v>
      </c>
      <c r="D178" s="5" t="s">
        <v>256</v>
      </c>
      <c r="E178" s="5"/>
      <c r="F178" s="3">
        <f>F179</f>
        <v>2224.1999999999998</v>
      </c>
      <c r="G178" s="3">
        <f t="shared" ref="G178:H178" si="29">G179</f>
        <v>2224.1999999999998</v>
      </c>
      <c r="H178" s="3">
        <f t="shared" si="29"/>
        <v>2224.1999999999998</v>
      </c>
    </row>
    <row r="179" spans="1:8" ht="122.25" customHeight="1">
      <c r="A179" s="76" t="s">
        <v>139</v>
      </c>
      <c r="B179" s="2" t="s">
        <v>25</v>
      </c>
      <c r="C179" s="2" t="s">
        <v>21</v>
      </c>
      <c r="D179" s="5" t="s">
        <v>256</v>
      </c>
      <c r="E179" s="5" t="s">
        <v>140</v>
      </c>
      <c r="F179" s="3">
        <v>2224.1999999999998</v>
      </c>
      <c r="G179" s="3">
        <v>2224.1999999999998</v>
      </c>
      <c r="H179" s="3">
        <v>2224.1999999999998</v>
      </c>
    </row>
    <row r="180" spans="1:8" ht="56.25" customHeight="1">
      <c r="A180" s="4" t="s">
        <v>249</v>
      </c>
      <c r="B180" s="2" t="s">
        <v>25</v>
      </c>
      <c r="C180" s="2" t="s">
        <v>21</v>
      </c>
      <c r="D180" s="2" t="s">
        <v>225</v>
      </c>
      <c r="E180" s="2"/>
      <c r="F180" s="3">
        <f>F181</f>
        <v>527.29999999999995</v>
      </c>
      <c r="G180" s="3">
        <f t="shared" ref="G180:H180" si="30">G181</f>
        <v>527.29999999999995</v>
      </c>
      <c r="H180" s="3">
        <f t="shared" si="30"/>
        <v>527.29999999999995</v>
      </c>
    </row>
    <row r="181" spans="1:8" ht="27" customHeight="1">
      <c r="A181" s="4" t="s">
        <v>227</v>
      </c>
      <c r="B181" s="2" t="s">
        <v>25</v>
      </c>
      <c r="C181" s="2" t="s">
        <v>21</v>
      </c>
      <c r="D181" s="2" t="s">
        <v>226</v>
      </c>
      <c r="E181" s="2"/>
      <c r="F181" s="3">
        <f>F182</f>
        <v>527.29999999999995</v>
      </c>
      <c r="G181" s="3">
        <f t="shared" ref="G181:H181" si="31">G182</f>
        <v>527.29999999999995</v>
      </c>
      <c r="H181" s="3">
        <f t="shared" si="31"/>
        <v>527.29999999999995</v>
      </c>
    </row>
    <row r="182" spans="1:8" ht="74.25" customHeight="1">
      <c r="A182" s="4" t="s">
        <v>143</v>
      </c>
      <c r="B182" s="2" t="s">
        <v>25</v>
      </c>
      <c r="C182" s="2" t="s">
        <v>13</v>
      </c>
      <c r="D182" s="2" t="s">
        <v>226</v>
      </c>
      <c r="E182" s="2" t="s">
        <v>144</v>
      </c>
      <c r="F182" s="3">
        <v>527.29999999999995</v>
      </c>
      <c r="G182" s="3">
        <v>527.29999999999995</v>
      </c>
      <c r="H182" s="3">
        <v>527.29999999999995</v>
      </c>
    </row>
    <row r="183" spans="1:8" ht="51.75" customHeight="1">
      <c r="A183" s="4" t="s">
        <v>204</v>
      </c>
      <c r="B183" s="2" t="s">
        <v>25</v>
      </c>
      <c r="C183" s="2" t="s">
        <v>21</v>
      </c>
      <c r="D183" s="5" t="s">
        <v>177</v>
      </c>
      <c r="E183" s="5"/>
      <c r="F183" s="3">
        <f>F184</f>
        <v>386.9</v>
      </c>
      <c r="G183" s="3">
        <f>G184</f>
        <v>386.9</v>
      </c>
      <c r="H183" s="3">
        <f>H184</f>
        <v>386.9</v>
      </c>
    </row>
    <row r="184" spans="1:8" ht="97.5" customHeight="1">
      <c r="A184" s="62" t="s">
        <v>196</v>
      </c>
      <c r="B184" s="2" t="s">
        <v>25</v>
      </c>
      <c r="C184" s="2" t="s">
        <v>21</v>
      </c>
      <c r="D184" s="5" t="s">
        <v>187</v>
      </c>
      <c r="E184" s="5"/>
      <c r="F184" s="3">
        <f>F185</f>
        <v>386.9</v>
      </c>
      <c r="G184" s="3">
        <f t="shared" ref="G184:H184" si="32">G185</f>
        <v>386.9</v>
      </c>
      <c r="H184" s="3">
        <f t="shared" si="32"/>
        <v>386.9</v>
      </c>
    </row>
    <row r="185" spans="1:8" ht="76.5" customHeight="1">
      <c r="A185" s="4" t="s">
        <v>145</v>
      </c>
      <c r="B185" s="2" t="s">
        <v>25</v>
      </c>
      <c r="C185" s="2" t="s">
        <v>21</v>
      </c>
      <c r="D185" s="5" t="s">
        <v>187</v>
      </c>
      <c r="E185" s="5" t="s">
        <v>138</v>
      </c>
      <c r="F185" s="3">
        <v>386.9</v>
      </c>
      <c r="G185" s="3">
        <v>386.9</v>
      </c>
      <c r="H185" s="3">
        <v>386.9</v>
      </c>
    </row>
    <row r="186" spans="1:8" ht="76.5" customHeight="1">
      <c r="A186" s="4" t="s">
        <v>92</v>
      </c>
      <c r="B186" s="2" t="s">
        <v>25</v>
      </c>
      <c r="C186" s="2" t="s">
        <v>21</v>
      </c>
      <c r="D186" s="5" t="s">
        <v>202</v>
      </c>
      <c r="E186" s="5"/>
      <c r="F186" s="3">
        <f>F187</f>
        <v>13494</v>
      </c>
      <c r="G186" s="43">
        <f>G187</f>
        <v>12008.9</v>
      </c>
      <c r="H186" s="3">
        <f>H187</f>
        <v>12008.9</v>
      </c>
    </row>
    <row r="187" spans="1:8" ht="72" customHeight="1">
      <c r="A187" s="4" t="s">
        <v>47</v>
      </c>
      <c r="B187" s="2" t="s">
        <v>25</v>
      </c>
      <c r="C187" s="2" t="s">
        <v>21</v>
      </c>
      <c r="D187" s="2" t="s">
        <v>188</v>
      </c>
      <c r="E187" s="2" t="s">
        <v>11</v>
      </c>
      <c r="F187" s="3">
        <f>F188+F189+F190</f>
        <v>13494</v>
      </c>
      <c r="G187" s="43">
        <f>G188+G189+G190</f>
        <v>12008.9</v>
      </c>
      <c r="H187" s="3">
        <f>H188+H189+H190</f>
        <v>12008.9</v>
      </c>
    </row>
    <row r="188" spans="1:8" ht="124.5" customHeight="1">
      <c r="A188" s="53" t="s">
        <v>139</v>
      </c>
      <c r="B188" s="2" t="s">
        <v>25</v>
      </c>
      <c r="C188" s="2" t="s">
        <v>21</v>
      </c>
      <c r="D188" s="2" t="s">
        <v>188</v>
      </c>
      <c r="E188" s="5" t="s">
        <v>140</v>
      </c>
      <c r="F188" s="37">
        <v>12568</v>
      </c>
      <c r="G188" s="46">
        <v>11433.9</v>
      </c>
      <c r="H188" s="46">
        <v>11433.9</v>
      </c>
    </row>
    <row r="189" spans="1:8" ht="71.25" customHeight="1">
      <c r="A189" s="4" t="s">
        <v>145</v>
      </c>
      <c r="B189" s="2" t="s">
        <v>25</v>
      </c>
      <c r="C189" s="2" t="s">
        <v>21</v>
      </c>
      <c r="D189" s="2" t="s">
        <v>188</v>
      </c>
      <c r="E189" s="2" t="s">
        <v>138</v>
      </c>
      <c r="F189" s="3">
        <v>926</v>
      </c>
      <c r="G189" s="43">
        <v>575</v>
      </c>
      <c r="H189" s="3">
        <v>575</v>
      </c>
    </row>
    <row r="190" spans="1:8" ht="27" customHeight="1">
      <c r="A190" s="4" t="s">
        <v>142</v>
      </c>
      <c r="B190" s="2" t="s">
        <v>25</v>
      </c>
      <c r="C190" s="2" t="s">
        <v>21</v>
      </c>
      <c r="D190" s="2" t="s">
        <v>188</v>
      </c>
      <c r="E190" s="2" t="s">
        <v>141</v>
      </c>
      <c r="F190" s="3"/>
      <c r="G190" s="43"/>
      <c r="H190" s="3"/>
    </row>
    <row r="191" spans="1:8" ht="22.5" customHeight="1">
      <c r="A191" s="30" t="s">
        <v>32</v>
      </c>
      <c r="B191" s="13" t="s">
        <v>31</v>
      </c>
      <c r="C191" s="13"/>
      <c r="D191" s="35" t="s">
        <v>11</v>
      </c>
      <c r="E191" s="35" t="s">
        <v>11</v>
      </c>
      <c r="F191" s="32">
        <f>F192+F210</f>
        <v>39877.1</v>
      </c>
      <c r="G191" s="42">
        <f>G192+G210</f>
        <v>26218.899999999998</v>
      </c>
      <c r="H191" s="32">
        <f>H192+H210</f>
        <v>26008.6</v>
      </c>
    </row>
    <row r="192" spans="1:8" ht="23.25">
      <c r="A192" s="4" t="s">
        <v>32</v>
      </c>
      <c r="B192" s="2" t="s">
        <v>31</v>
      </c>
      <c r="C192" s="2" t="s">
        <v>12</v>
      </c>
      <c r="D192" s="5" t="s">
        <v>11</v>
      </c>
      <c r="E192" s="5" t="s">
        <v>11</v>
      </c>
      <c r="F192" s="3">
        <f>F193+F201+F208+F206</f>
        <v>38450.299999999996</v>
      </c>
      <c r="G192" s="43">
        <f>G193+G201+G208</f>
        <v>24792.3</v>
      </c>
      <c r="H192" s="3">
        <f>H193+H201+H208</f>
        <v>24582</v>
      </c>
    </row>
    <row r="193" spans="1:8" ht="24.75" customHeight="1">
      <c r="A193" s="4" t="s">
        <v>41</v>
      </c>
      <c r="B193" s="2" t="s">
        <v>31</v>
      </c>
      <c r="C193" s="2" t="s">
        <v>12</v>
      </c>
      <c r="D193" s="6"/>
      <c r="E193" s="6"/>
      <c r="F193" s="3">
        <f>F194</f>
        <v>3984.1000000000004</v>
      </c>
      <c r="G193" s="43">
        <f t="shared" ref="F193:H195" si="33">G194</f>
        <v>4361.5</v>
      </c>
      <c r="H193" s="3">
        <f t="shared" si="33"/>
        <v>4151.2</v>
      </c>
    </row>
    <row r="194" spans="1:8" ht="44.25" customHeight="1">
      <c r="A194" s="4" t="s">
        <v>93</v>
      </c>
      <c r="B194" s="2" t="s">
        <v>31</v>
      </c>
      <c r="C194" s="2" t="s">
        <v>12</v>
      </c>
      <c r="D194" s="2" t="s">
        <v>94</v>
      </c>
      <c r="E194" s="2"/>
      <c r="F194" s="3">
        <f t="shared" si="33"/>
        <v>3984.1000000000004</v>
      </c>
      <c r="G194" s="43">
        <f t="shared" si="33"/>
        <v>4361.5</v>
      </c>
      <c r="H194" s="3">
        <f t="shared" si="33"/>
        <v>4151.2</v>
      </c>
    </row>
    <row r="195" spans="1:8" ht="45" customHeight="1">
      <c r="A195" s="4" t="s">
        <v>93</v>
      </c>
      <c r="B195" s="2" t="s">
        <v>31</v>
      </c>
      <c r="C195" s="2" t="s">
        <v>12</v>
      </c>
      <c r="D195" s="2" t="s">
        <v>94</v>
      </c>
      <c r="E195" s="2"/>
      <c r="F195" s="3">
        <f t="shared" si="33"/>
        <v>3984.1000000000004</v>
      </c>
      <c r="G195" s="43">
        <f t="shared" si="33"/>
        <v>4361.5</v>
      </c>
      <c r="H195" s="3">
        <f t="shared" si="33"/>
        <v>4151.2</v>
      </c>
    </row>
    <row r="196" spans="1:8" ht="51.75" customHeight="1">
      <c r="A196" s="4" t="s">
        <v>68</v>
      </c>
      <c r="B196" s="2" t="s">
        <v>31</v>
      </c>
      <c r="C196" s="2" t="s">
        <v>12</v>
      </c>
      <c r="D196" s="2" t="s">
        <v>67</v>
      </c>
      <c r="E196" s="2"/>
      <c r="F196" s="3">
        <f>F197+F198+F199</f>
        <v>3984.1000000000004</v>
      </c>
      <c r="G196" s="3">
        <f>G197+G198</f>
        <v>4361.5</v>
      </c>
      <c r="H196" s="3">
        <f>H197+H198</f>
        <v>4151.2</v>
      </c>
    </row>
    <row r="197" spans="1:8" ht="144" customHeight="1">
      <c r="A197" s="53" t="s">
        <v>139</v>
      </c>
      <c r="B197" s="2" t="s">
        <v>31</v>
      </c>
      <c r="C197" s="2" t="s">
        <v>12</v>
      </c>
      <c r="D197" s="2" t="s">
        <v>67</v>
      </c>
      <c r="E197" s="2" t="s">
        <v>140</v>
      </c>
      <c r="F197" s="3">
        <v>3773.8</v>
      </c>
      <c r="G197" s="3">
        <v>4151.2</v>
      </c>
      <c r="H197" s="3">
        <v>4151.2</v>
      </c>
    </row>
    <row r="198" spans="1:8" ht="81.75" customHeight="1">
      <c r="A198" s="4" t="s">
        <v>145</v>
      </c>
      <c r="B198" s="2" t="s">
        <v>31</v>
      </c>
      <c r="C198" s="2" t="s">
        <v>12</v>
      </c>
      <c r="D198" s="2" t="s">
        <v>67</v>
      </c>
      <c r="E198" s="2" t="s">
        <v>138</v>
      </c>
      <c r="F198" s="3">
        <v>210.3</v>
      </c>
      <c r="G198" s="43">
        <v>210.3</v>
      </c>
      <c r="H198" s="3">
        <v>0</v>
      </c>
    </row>
    <row r="199" spans="1:8" ht="9" customHeight="1">
      <c r="A199" s="4"/>
      <c r="B199" s="2"/>
      <c r="C199" s="2"/>
      <c r="D199" s="2"/>
      <c r="E199" s="2"/>
      <c r="F199" s="3"/>
      <c r="G199" s="43"/>
      <c r="H199" s="3"/>
    </row>
    <row r="200" spans="1:8" ht="8.25" customHeight="1">
      <c r="A200" s="4"/>
      <c r="B200" s="2"/>
      <c r="C200" s="2"/>
      <c r="D200" s="2"/>
      <c r="E200" s="2"/>
      <c r="F200" s="3"/>
      <c r="G200" s="43"/>
      <c r="H200" s="3"/>
    </row>
    <row r="201" spans="1:8" ht="50.25" customHeight="1">
      <c r="A201" s="4" t="s">
        <v>96</v>
      </c>
      <c r="B201" s="2" t="s">
        <v>31</v>
      </c>
      <c r="C201" s="2" t="s">
        <v>12</v>
      </c>
      <c r="D201" s="2" t="s">
        <v>95</v>
      </c>
      <c r="E201" s="2"/>
      <c r="F201" s="3">
        <f>F202</f>
        <v>34466.199999999997</v>
      </c>
      <c r="G201" s="43">
        <f>G202</f>
        <v>20430.8</v>
      </c>
      <c r="H201" s="3">
        <f>H202</f>
        <v>20430.8</v>
      </c>
    </row>
    <row r="202" spans="1:8" ht="52.5" customHeight="1">
      <c r="A202" s="4" t="s">
        <v>68</v>
      </c>
      <c r="B202" s="2" t="s">
        <v>31</v>
      </c>
      <c r="C202" s="2" t="s">
        <v>12</v>
      </c>
      <c r="D202" s="2" t="s">
        <v>69</v>
      </c>
      <c r="E202" s="2" t="s">
        <v>11</v>
      </c>
      <c r="F202" s="3">
        <f>F203+F204+F205</f>
        <v>34466.199999999997</v>
      </c>
      <c r="G202" s="43">
        <f>G203+G204+G205</f>
        <v>20430.8</v>
      </c>
      <c r="H202" s="3">
        <f>H203+H204+H205</f>
        <v>20430.8</v>
      </c>
    </row>
    <row r="203" spans="1:8" ht="145.5" customHeight="1">
      <c r="A203" s="53" t="s">
        <v>139</v>
      </c>
      <c r="B203" s="2" t="s">
        <v>31</v>
      </c>
      <c r="C203" s="2" t="s">
        <v>12</v>
      </c>
      <c r="D203" s="2" t="s">
        <v>69</v>
      </c>
      <c r="E203" s="2" t="s">
        <v>140</v>
      </c>
      <c r="F203" s="3">
        <v>19046.8</v>
      </c>
      <c r="G203" s="3">
        <v>19046.8</v>
      </c>
      <c r="H203" s="3">
        <v>19046.8</v>
      </c>
    </row>
    <row r="204" spans="1:8" ht="69.75" customHeight="1">
      <c r="A204" s="4" t="s">
        <v>145</v>
      </c>
      <c r="B204" s="2" t="s">
        <v>31</v>
      </c>
      <c r="C204" s="2" t="s">
        <v>12</v>
      </c>
      <c r="D204" s="2" t="s">
        <v>69</v>
      </c>
      <c r="E204" s="2" t="s">
        <v>138</v>
      </c>
      <c r="F204" s="3">
        <v>15139.4</v>
      </c>
      <c r="G204" s="43">
        <v>1000</v>
      </c>
      <c r="H204" s="3">
        <v>1000</v>
      </c>
    </row>
    <row r="205" spans="1:8" ht="27" customHeight="1">
      <c r="A205" s="4" t="s">
        <v>142</v>
      </c>
      <c r="B205" s="2" t="s">
        <v>31</v>
      </c>
      <c r="C205" s="2" t="s">
        <v>12</v>
      </c>
      <c r="D205" s="2" t="s">
        <v>69</v>
      </c>
      <c r="E205" s="2" t="s">
        <v>141</v>
      </c>
      <c r="F205" s="3">
        <v>280</v>
      </c>
      <c r="G205" s="3">
        <v>384</v>
      </c>
      <c r="H205" s="3">
        <v>384</v>
      </c>
    </row>
    <row r="206" spans="1:8" ht="7.5" customHeight="1">
      <c r="A206" s="4"/>
      <c r="B206" s="2"/>
      <c r="C206" s="2"/>
      <c r="D206" s="2"/>
      <c r="E206" s="2"/>
      <c r="F206" s="3"/>
      <c r="G206" s="3"/>
      <c r="H206" s="3"/>
    </row>
    <row r="207" spans="1:8" ht="7.5" customHeight="1">
      <c r="A207" s="4"/>
      <c r="B207" s="2"/>
      <c r="C207" s="2"/>
      <c r="D207" s="2"/>
      <c r="E207" s="2"/>
      <c r="F207" s="3"/>
      <c r="G207" s="3"/>
      <c r="H207" s="3"/>
    </row>
    <row r="208" spans="1:8" ht="48" customHeight="1">
      <c r="A208" s="4" t="s">
        <v>127</v>
      </c>
      <c r="B208" s="2" t="s">
        <v>31</v>
      </c>
      <c r="C208" s="2" t="s">
        <v>12</v>
      </c>
      <c r="D208" s="2" t="s">
        <v>128</v>
      </c>
      <c r="E208" s="2"/>
      <c r="F208" s="3"/>
      <c r="G208" s="43"/>
      <c r="H208" s="3"/>
    </row>
    <row r="209" spans="1:8" ht="68.25" customHeight="1">
      <c r="A209" s="4" t="s">
        <v>145</v>
      </c>
      <c r="B209" s="2" t="s">
        <v>31</v>
      </c>
      <c r="C209" s="2" t="s">
        <v>12</v>
      </c>
      <c r="D209" s="2" t="s">
        <v>126</v>
      </c>
      <c r="E209" s="2" t="s">
        <v>138</v>
      </c>
      <c r="F209" s="3"/>
      <c r="G209" s="3"/>
      <c r="H209" s="3"/>
    </row>
    <row r="210" spans="1:8" ht="27.75" customHeight="1">
      <c r="A210" s="4" t="s">
        <v>46</v>
      </c>
      <c r="B210" s="2" t="s">
        <v>31</v>
      </c>
      <c r="C210" s="2" t="s">
        <v>15</v>
      </c>
      <c r="D210" s="6"/>
      <c r="E210" s="6"/>
      <c r="F210" s="3">
        <f>F212</f>
        <v>1426.8</v>
      </c>
      <c r="G210" s="43">
        <f>G212</f>
        <v>1426.6</v>
      </c>
      <c r="H210" s="3">
        <f>H212</f>
        <v>1426.6</v>
      </c>
    </row>
    <row r="211" spans="1:8" ht="76.5" customHeight="1">
      <c r="A211" s="4" t="s">
        <v>98</v>
      </c>
      <c r="B211" s="5" t="s">
        <v>31</v>
      </c>
      <c r="C211" s="2" t="s">
        <v>15</v>
      </c>
      <c r="D211" s="5" t="s">
        <v>97</v>
      </c>
      <c r="E211" s="5"/>
      <c r="F211" s="37">
        <f>F212</f>
        <v>1426.8</v>
      </c>
      <c r="G211" s="37">
        <f>G212</f>
        <v>1426.6</v>
      </c>
      <c r="H211" s="37">
        <f>H212</f>
        <v>1426.6</v>
      </c>
    </row>
    <row r="212" spans="1:8" ht="71.25" customHeight="1">
      <c r="A212" s="4" t="s">
        <v>47</v>
      </c>
      <c r="B212" s="2" t="s">
        <v>31</v>
      </c>
      <c r="C212" s="2" t="s">
        <v>15</v>
      </c>
      <c r="D212" s="2" t="s">
        <v>70</v>
      </c>
      <c r="E212" s="2"/>
      <c r="F212" s="3">
        <f>F213+F214</f>
        <v>1426.8</v>
      </c>
      <c r="G212" s="3">
        <f>G213+G214</f>
        <v>1426.6</v>
      </c>
      <c r="H212" s="3">
        <f>H213+H214</f>
        <v>1426.6</v>
      </c>
    </row>
    <row r="213" spans="1:8" ht="119.25" customHeight="1">
      <c r="A213" s="53" t="s">
        <v>139</v>
      </c>
      <c r="B213" s="2" t="s">
        <v>31</v>
      </c>
      <c r="C213" s="2" t="s">
        <v>15</v>
      </c>
      <c r="D213" s="2" t="s">
        <v>70</v>
      </c>
      <c r="E213" s="2" t="s">
        <v>140</v>
      </c>
      <c r="F213" s="3">
        <v>1426.8</v>
      </c>
      <c r="G213" s="3">
        <v>1426.6</v>
      </c>
      <c r="H213" s="3">
        <v>1426.6</v>
      </c>
    </row>
    <row r="214" spans="1:8" ht="23.25" hidden="1" customHeight="1">
      <c r="A214" s="4"/>
      <c r="B214" s="2" t="s">
        <v>31</v>
      </c>
      <c r="C214" s="2" t="s">
        <v>15</v>
      </c>
      <c r="D214" s="2"/>
      <c r="E214" s="2"/>
      <c r="F214" s="3"/>
      <c r="G214" s="43"/>
      <c r="H214" s="3"/>
    </row>
    <row r="215" spans="1:8" ht="23.25" customHeight="1">
      <c r="A215" s="30" t="s">
        <v>219</v>
      </c>
      <c r="B215" s="13" t="s">
        <v>4</v>
      </c>
      <c r="C215" s="13" t="s">
        <v>11</v>
      </c>
      <c r="D215" s="31" t="s">
        <v>11</v>
      </c>
      <c r="E215" s="31" t="s">
        <v>11</v>
      </c>
      <c r="F215" s="32">
        <f>F218+F220+F224+F226+F228+F230+F233+F234+F236+F237</f>
        <v>24091.94</v>
      </c>
      <c r="G215" s="32">
        <f t="shared" ref="G215:H215" si="34">G218+G220+G224+G226+G228+G230+G233+G234+G236+G237</f>
        <v>20794.740000000002</v>
      </c>
      <c r="H215" s="32">
        <f t="shared" si="34"/>
        <v>20794.740000000002</v>
      </c>
    </row>
    <row r="216" spans="1:8" ht="22.5" customHeight="1">
      <c r="A216" s="4" t="s">
        <v>33</v>
      </c>
      <c r="B216" s="2" t="s">
        <v>4</v>
      </c>
      <c r="C216" s="2" t="s">
        <v>12</v>
      </c>
      <c r="D216" s="34" t="s">
        <v>11</v>
      </c>
      <c r="E216" s="34" t="s">
        <v>11</v>
      </c>
      <c r="F216" s="7">
        <f t="shared" ref="F216:H217" si="35">F217</f>
        <v>5900</v>
      </c>
      <c r="G216" s="44">
        <f t="shared" si="35"/>
        <v>4970.5</v>
      </c>
      <c r="H216" s="7">
        <f t="shared" si="35"/>
        <v>4970.5</v>
      </c>
    </row>
    <row r="217" spans="1:8" ht="51" customHeight="1">
      <c r="A217" s="4" t="s">
        <v>71</v>
      </c>
      <c r="B217" s="2" t="s">
        <v>4</v>
      </c>
      <c r="C217" s="2" t="s">
        <v>12</v>
      </c>
      <c r="D217" s="2" t="s">
        <v>72</v>
      </c>
      <c r="E217" s="2" t="s">
        <v>11</v>
      </c>
      <c r="F217" s="3">
        <f t="shared" si="35"/>
        <v>5900</v>
      </c>
      <c r="G217" s="43">
        <f t="shared" si="35"/>
        <v>4970.5</v>
      </c>
      <c r="H217" s="3">
        <f t="shared" si="35"/>
        <v>4970.5</v>
      </c>
    </row>
    <row r="218" spans="1:8" ht="45.75" customHeight="1">
      <c r="A218" s="4" t="s">
        <v>147</v>
      </c>
      <c r="B218" s="2" t="s">
        <v>4</v>
      </c>
      <c r="C218" s="2" t="s">
        <v>12</v>
      </c>
      <c r="D218" s="2" t="s">
        <v>72</v>
      </c>
      <c r="E218" s="2" t="s">
        <v>146</v>
      </c>
      <c r="F218" s="3">
        <v>5900</v>
      </c>
      <c r="G218" s="3">
        <v>4970.5</v>
      </c>
      <c r="H218" s="3">
        <v>4970.5</v>
      </c>
    </row>
    <row r="219" spans="1:8" ht="134.25" customHeight="1">
      <c r="A219" s="28" t="s">
        <v>210</v>
      </c>
      <c r="B219" s="2" t="s">
        <v>4</v>
      </c>
      <c r="C219" s="2" t="s">
        <v>13</v>
      </c>
      <c r="D219" s="2" t="s">
        <v>238</v>
      </c>
      <c r="E219" s="2"/>
      <c r="F219" s="10">
        <f>F220</f>
        <v>1470.2</v>
      </c>
      <c r="G219" s="10">
        <f>G220</f>
        <v>1470.2</v>
      </c>
      <c r="H219" s="10">
        <f>H220</f>
        <v>1470.2</v>
      </c>
    </row>
    <row r="220" spans="1:8" ht="45.75" customHeight="1">
      <c r="A220" s="28" t="s">
        <v>156</v>
      </c>
      <c r="B220" s="2" t="s">
        <v>4</v>
      </c>
      <c r="C220" s="2" t="s">
        <v>13</v>
      </c>
      <c r="D220" s="2" t="s">
        <v>238</v>
      </c>
      <c r="E220" s="2" t="s">
        <v>146</v>
      </c>
      <c r="F220" s="10">
        <v>1470.2</v>
      </c>
      <c r="G220" s="10">
        <v>1470.2</v>
      </c>
      <c r="H220" s="10">
        <v>1470.2</v>
      </c>
    </row>
    <row r="221" spans="1:8" ht="24" customHeight="1">
      <c r="A221" s="4" t="s">
        <v>34</v>
      </c>
      <c r="B221" s="2" t="s">
        <v>4</v>
      </c>
      <c r="C221" s="2" t="s">
        <v>15</v>
      </c>
      <c r="D221" s="5" t="s">
        <v>11</v>
      </c>
      <c r="E221" s="5" t="s">
        <v>11</v>
      </c>
      <c r="F221" s="3">
        <f>F222+F226+F228+F230</f>
        <v>11639.4</v>
      </c>
      <c r="G221" s="3">
        <f>G222+G226+G228+G230</f>
        <v>9271.7000000000007</v>
      </c>
      <c r="H221" s="3">
        <f>H222+H226+H228+H230</f>
        <v>9271.7000000000007</v>
      </c>
    </row>
    <row r="222" spans="1:8" ht="51" customHeight="1">
      <c r="A222" s="4" t="s">
        <v>183</v>
      </c>
      <c r="B222" s="2" t="s">
        <v>4</v>
      </c>
      <c r="C222" s="2" t="s">
        <v>15</v>
      </c>
      <c r="D222" s="2" t="s">
        <v>182</v>
      </c>
      <c r="E222" s="2"/>
      <c r="F222" s="3">
        <f t="shared" ref="F222:H223" si="36">F223</f>
        <v>3678.4</v>
      </c>
      <c r="G222" s="3">
        <f t="shared" si="36"/>
        <v>1310.7</v>
      </c>
      <c r="H222" s="3">
        <f t="shared" si="36"/>
        <v>1310.7</v>
      </c>
    </row>
    <row r="223" spans="1:8" ht="31.5" customHeight="1">
      <c r="A223" s="4" t="s">
        <v>191</v>
      </c>
      <c r="B223" s="2" t="s">
        <v>4</v>
      </c>
      <c r="C223" s="2" t="s">
        <v>15</v>
      </c>
      <c r="D223" s="2" t="s">
        <v>181</v>
      </c>
      <c r="E223" s="2"/>
      <c r="F223" s="3">
        <f t="shared" si="36"/>
        <v>3678.4</v>
      </c>
      <c r="G223" s="3">
        <f t="shared" si="36"/>
        <v>1310.7</v>
      </c>
      <c r="H223" s="3">
        <f t="shared" si="36"/>
        <v>1310.7</v>
      </c>
    </row>
    <row r="224" spans="1:8" ht="48.75" customHeight="1">
      <c r="A224" s="4" t="s">
        <v>147</v>
      </c>
      <c r="B224" s="2" t="s">
        <v>4</v>
      </c>
      <c r="C224" s="2" t="s">
        <v>15</v>
      </c>
      <c r="D224" s="2" t="s">
        <v>181</v>
      </c>
      <c r="E224" s="2" t="s">
        <v>146</v>
      </c>
      <c r="F224" s="3">
        <v>3678.4</v>
      </c>
      <c r="G224" s="3">
        <v>1310.7</v>
      </c>
      <c r="H224" s="3">
        <v>1310.7</v>
      </c>
    </row>
    <row r="225" spans="1:8" ht="94.5" customHeight="1">
      <c r="A225" s="58" t="s">
        <v>195</v>
      </c>
      <c r="B225" s="2" t="s">
        <v>4</v>
      </c>
      <c r="C225" s="2" t="s">
        <v>15</v>
      </c>
      <c r="D225" s="5" t="s">
        <v>73</v>
      </c>
      <c r="E225" s="5"/>
      <c r="F225" s="3">
        <f>F226</f>
        <v>7951</v>
      </c>
      <c r="G225" s="3">
        <f>G226</f>
        <v>7951</v>
      </c>
      <c r="H225" s="3">
        <f>H226</f>
        <v>7951</v>
      </c>
    </row>
    <row r="226" spans="1:8" ht="49.5" customHeight="1">
      <c r="A226" s="4" t="s">
        <v>147</v>
      </c>
      <c r="B226" s="2" t="s">
        <v>4</v>
      </c>
      <c r="C226" s="2" t="s">
        <v>15</v>
      </c>
      <c r="D226" s="5" t="s">
        <v>73</v>
      </c>
      <c r="E226" s="5" t="s">
        <v>146</v>
      </c>
      <c r="F226" s="3">
        <v>7951</v>
      </c>
      <c r="G226" s="3">
        <v>7951</v>
      </c>
      <c r="H226" s="3">
        <v>7951</v>
      </c>
    </row>
    <row r="227" spans="1:8" ht="45.75" customHeight="1">
      <c r="A227" s="62" t="s">
        <v>194</v>
      </c>
      <c r="B227" s="2" t="s">
        <v>4</v>
      </c>
      <c r="C227" s="2" t="s">
        <v>15</v>
      </c>
      <c r="D227" s="5" t="s">
        <v>193</v>
      </c>
      <c r="E227" s="5"/>
      <c r="F227" s="3">
        <f>F228</f>
        <v>0</v>
      </c>
      <c r="G227" s="3">
        <f>G228</f>
        <v>0</v>
      </c>
      <c r="H227" s="3">
        <f>H228</f>
        <v>0</v>
      </c>
    </row>
    <row r="228" spans="1:8" ht="45.75" customHeight="1">
      <c r="A228" s="4" t="s">
        <v>156</v>
      </c>
      <c r="B228" s="2" t="s">
        <v>4</v>
      </c>
      <c r="C228" s="2" t="s">
        <v>15</v>
      </c>
      <c r="D228" s="5" t="s">
        <v>193</v>
      </c>
      <c r="E228" s="5" t="s">
        <v>146</v>
      </c>
      <c r="F228" s="3"/>
      <c r="G228" s="3"/>
      <c r="H228" s="3"/>
    </row>
    <row r="229" spans="1:8" ht="73.5" customHeight="1">
      <c r="A229" s="4" t="s">
        <v>192</v>
      </c>
      <c r="B229" s="2" t="s">
        <v>4</v>
      </c>
      <c r="C229" s="2" t="s">
        <v>15</v>
      </c>
      <c r="D229" s="5" t="s">
        <v>74</v>
      </c>
      <c r="E229" s="5"/>
      <c r="F229" s="3">
        <f>F230</f>
        <v>10</v>
      </c>
      <c r="G229" s="43">
        <f>G230</f>
        <v>10</v>
      </c>
      <c r="H229" s="3">
        <f>H230</f>
        <v>10</v>
      </c>
    </row>
    <row r="230" spans="1:8" ht="48" customHeight="1">
      <c r="A230" s="4" t="s">
        <v>147</v>
      </c>
      <c r="B230" s="2" t="s">
        <v>4</v>
      </c>
      <c r="C230" s="2" t="s">
        <v>15</v>
      </c>
      <c r="D230" s="5" t="s">
        <v>74</v>
      </c>
      <c r="E230" s="5" t="s">
        <v>146</v>
      </c>
      <c r="F230" s="3">
        <v>10</v>
      </c>
      <c r="G230" s="43">
        <v>10</v>
      </c>
      <c r="H230" s="3">
        <v>10</v>
      </c>
    </row>
    <row r="231" spans="1:8" ht="46.5" customHeight="1">
      <c r="A231" s="4" t="s">
        <v>35</v>
      </c>
      <c r="B231" s="2" t="s">
        <v>4</v>
      </c>
      <c r="C231" s="2" t="s">
        <v>17</v>
      </c>
      <c r="D231" s="5"/>
      <c r="E231" s="5" t="s">
        <v>11</v>
      </c>
      <c r="F231" s="3">
        <f>F232+F235</f>
        <v>5082.34</v>
      </c>
      <c r="G231" s="3">
        <f t="shared" ref="G231:H231" si="37">G232+G235</f>
        <v>5082.34</v>
      </c>
      <c r="H231" s="3">
        <f t="shared" si="37"/>
        <v>5082.34</v>
      </c>
    </row>
    <row r="232" spans="1:8" ht="31.5" customHeight="1">
      <c r="A232" s="4" t="s">
        <v>76</v>
      </c>
      <c r="B232" s="2" t="s">
        <v>4</v>
      </c>
      <c r="C232" s="2" t="s">
        <v>17</v>
      </c>
      <c r="D232" s="5" t="s">
        <v>75</v>
      </c>
      <c r="E232" s="5" t="s">
        <v>11</v>
      </c>
      <c r="F232" s="3">
        <f>F233+F234</f>
        <v>3834.71</v>
      </c>
      <c r="G232" s="43">
        <f>G233+G234</f>
        <v>3834.71</v>
      </c>
      <c r="H232" s="3">
        <f>H233+H234</f>
        <v>3834.71</v>
      </c>
    </row>
    <row r="233" spans="1:8" ht="144.75" customHeight="1">
      <c r="A233" s="53" t="s">
        <v>139</v>
      </c>
      <c r="B233" s="2" t="s">
        <v>4</v>
      </c>
      <c r="C233" s="2" t="s">
        <v>17</v>
      </c>
      <c r="D233" s="5" t="s">
        <v>75</v>
      </c>
      <c r="E233" s="5" t="s">
        <v>140</v>
      </c>
      <c r="F233" s="3">
        <v>3564.71</v>
      </c>
      <c r="G233" s="3">
        <v>3564.71</v>
      </c>
      <c r="H233" s="3">
        <v>3564.71</v>
      </c>
    </row>
    <row r="234" spans="1:8" ht="68.25" customHeight="1">
      <c r="A234" s="4" t="s">
        <v>145</v>
      </c>
      <c r="B234" s="2" t="s">
        <v>4</v>
      </c>
      <c r="C234" s="2" t="s">
        <v>17</v>
      </c>
      <c r="D234" s="5" t="s">
        <v>75</v>
      </c>
      <c r="E234" s="5" t="s">
        <v>138</v>
      </c>
      <c r="F234" s="3">
        <v>270</v>
      </c>
      <c r="G234" s="3">
        <v>270</v>
      </c>
      <c r="H234" s="3">
        <v>270</v>
      </c>
    </row>
    <row r="235" spans="1:8" ht="54" customHeight="1">
      <c r="A235" s="4" t="s">
        <v>79</v>
      </c>
      <c r="B235" s="2" t="s">
        <v>4</v>
      </c>
      <c r="C235" s="2" t="s">
        <v>17</v>
      </c>
      <c r="D235" s="5" t="s">
        <v>78</v>
      </c>
      <c r="E235" s="5"/>
      <c r="F235" s="3">
        <f>F236+F237</f>
        <v>1247.6300000000001</v>
      </c>
      <c r="G235" s="3">
        <f>G236+G237</f>
        <v>1247.6300000000001</v>
      </c>
      <c r="H235" s="3">
        <f>H236+H237</f>
        <v>1247.6300000000001</v>
      </c>
    </row>
    <row r="236" spans="1:8" ht="141.75" customHeight="1">
      <c r="A236" s="53" t="s">
        <v>139</v>
      </c>
      <c r="B236" s="2" t="s">
        <v>4</v>
      </c>
      <c r="C236" s="2" t="s">
        <v>17</v>
      </c>
      <c r="D236" s="5" t="s">
        <v>78</v>
      </c>
      <c r="E236" s="5" t="s">
        <v>140</v>
      </c>
      <c r="F236" s="3">
        <v>1247.6300000000001</v>
      </c>
      <c r="G236" s="3">
        <v>1247.6300000000001</v>
      </c>
      <c r="H236" s="3">
        <v>1247.6300000000001</v>
      </c>
    </row>
    <row r="237" spans="1:8" ht="74.25" customHeight="1">
      <c r="A237" s="4" t="s">
        <v>145</v>
      </c>
      <c r="B237" s="2" t="s">
        <v>4</v>
      </c>
      <c r="C237" s="2" t="s">
        <v>17</v>
      </c>
      <c r="D237" s="5" t="s">
        <v>78</v>
      </c>
      <c r="E237" s="5" t="s">
        <v>138</v>
      </c>
      <c r="F237" s="3"/>
      <c r="G237" s="43"/>
      <c r="H237" s="3"/>
    </row>
    <row r="238" spans="1:8" ht="32.25" customHeight="1">
      <c r="A238" s="30" t="s">
        <v>218</v>
      </c>
      <c r="B238" s="13" t="s">
        <v>5</v>
      </c>
      <c r="C238" s="13"/>
      <c r="D238" s="31" t="s">
        <v>11</v>
      </c>
      <c r="E238" s="31" t="s">
        <v>11</v>
      </c>
      <c r="F238" s="32">
        <f>F239+F247</f>
        <v>36825.300000000003</v>
      </c>
      <c r="G238" s="32">
        <f t="shared" ref="G238:H238" si="38">G239+G247</f>
        <v>37586</v>
      </c>
      <c r="H238" s="32">
        <f t="shared" si="38"/>
        <v>37586</v>
      </c>
    </row>
    <row r="239" spans="1:8" ht="30.75" customHeight="1">
      <c r="A239" s="4" t="s">
        <v>250</v>
      </c>
      <c r="B239" s="8" t="s">
        <v>5</v>
      </c>
      <c r="C239" s="8" t="s">
        <v>13</v>
      </c>
      <c r="D239" s="8"/>
      <c r="E239" s="38"/>
      <c r="F239" s="9">
        <f>F241+F244+F245</f>
        <v>34987.300000000003</v>
      </c>
      <c r="G239" s="9">
        <f t="shared" ref="G239:H239" si="39">G241+G244+G245</f>
        <v>35748</v>
      </c>
      <c r="H239" s="9">
        <f t="shared" si="39"/>
        <v>35748</v>
      </c>
    </row>
    <row r="240" spans="1:8" ht="96.75" customHeight="1">
      <c r="A240" s="4" t="s">
        <v>134</v>
      </c>
      <c r="B240" s="2" t="s">
        <v>5</v>
      </c>
      <c r="C240" s="2" t="s">
        <v>13</v>
      </c>
      <c r="D240" s="2" t="s">
        <v>132</v>
      </c>
      <c r="E240" s="2"/>
      <c r="F240" s="3">
        <f>F243</f>
        <v>35609.300000000003</v>
      </c>
      <c r="G240" s="3">
        <f>G243</f>
        <v>37048</v>
      </c>
      <c r="H240" s="3">
        <f>H243</f>
        <v>37048</v>
      </c>
    </row>
    <row r="241" spans="1:8" ht="96.75" customHeight="1">
      <c r="A241" s="4" t="s">
        <v>81</v>
      </c>
      <c r="B241" s="8" t="s">
        <v>5</v>
      </c>
      <c r="C241" s="8" t="s">
        <v>13</v>
      </c>
      <c r="D241" s="8" t="s">
        <v>80</v>
      </c>
      <c r="E241" s="2"/>
      <c r="F241" s="3">
        <v>700</v>
      </c>
      <c r="G241" s="3">
        <v>700</v>
      </c>
      <c r="H241" s="3">
        <v>700</v>
      </c>
    </row>
    <row r="242" spans="1:8" ht="72" customHeight="1">
      <c r="A242" s="4" t="s">
        <v>145</v>
      </c>
      <c r="B242" s="8" t="s">
        <v>5</v>
      </c>
      <c r="C242" s="8" t="s">
        <v>13</v>
      </c>
      <c r="D242" s="8" t="s">
        <v>80</v>
      </c>
      <c r="E242" s="2" t="s">
        <v>138</v>
      </c>
      <c r="F242" s="3">
        <v>700</v>
      </c>
      <c r="G242" s="3">
        <v>700</v>
      </c>
      <c r="H242" s="3">
        <v>700</v>
      </c>
    </row>
    <row r="243" spans="1:8" ht="48" customHeight="1">
      <c r="A243" s="4" t="s">
        <v>68</v>
      </c>
      <c r="B243" s="2" t="s">
        <v>5</v>
      </c>
      <c r="C243" s="2" t="s">
        <v>13</v>
      </c>
      <c r="D243" s="2" t="s">
        <v>133</v>
      </c>
      <c r="E243" s="2"/>
      <c r="F243" s="3">
        <f>F244+F245+F246</f>
        <v>35609.300000000003</v>
      </c>
      <c r="G243" s="3">
        <f>G244+G245+G246</f>
        <v>37048</v>
      </c>
      <c r="H243" s="3">
        <f>H244+H245+H246</f>
        <v>37048</v>
      </c>
    </row>
    <row r="244" spans="1:8" ht="139.5">
      <c r="A244" s="53" t="s">
        <v>139</v>
      </c>
      <c r="B244" s="2" t="s">
        <v>5</v>
      </c>
      <c r="C244" s="2" t="s">
        <v>13</v>
      </c>
      <c r="D244" s="2" t="s">
        <v>133</v>
      </c>
      <c r="E244" s="2" t="s">
        <v>140</v>
      </c>
      <c r="F244" s="3">
        <v>31607</v>
      </c>
      <c r="G244" s="3">
        <v>31607</v>
      </c>
      <c r="H244" s="3">
        <v>31607</v>
      </c>
    </row>
    <row r="245" spans="1:8" ht="69.75">
      <c r="A245" s="4" t="s">
        <v>145</v>
      </c>
      <c r="B245" s="2" t="s">
        <v>5</v>
      </c>
      <c r="C245" s="2" t="s">
        <v>13</v>
      </c>
      <c r="D245" s="2" t="s">
        <v>133</v>
      </c>
      <c r="E245" s="2" t="s">
        <v>138</v>
      </c>
      <c r="F245" s="3">
        <v>2680.3</v>
      </c>
      <c r="G245" s="3">
        <v>3441</v>
      </c>
      <c r="H245" s="3">
        <v>3441</v>
      </c>
    </row>
    <row r="246" spans="1:8" ht="30" customHeight="1">
      <c r="A246" s="4" t="s">
        <v>142</v>
      </c>
      <c r="B246" s="2" t="s">
        <v>5</v>
      </c>
      <c r="C246" s="2" t="s">
        <v>27</v>
      </c>
      <c r="D246" s="2" t="s">
        <v>133</v>
      </c>
      <c r="E246" s="2" t="s">
        <v>141</v>
      </c>
      <c r="F246" s="3">
        <v>1322</v>
      </c>
      <c r="G246" s="3">
        <v>2000</v>
      </c>
      <c r="H246" s="3">
        <v>2000</v>
      </c>
    </row>
    <row r="247" spans="1:8" ht="46.5">
      <c r="A247" s="4" t="s">
        <v>36</v>
      </c>
      <c r="B247" s="2" t="s">
        <v>5</v>
      </c>
      <c r="C247" s="2" t="s">
        <v>22</v>
      </c>
      <c r="D247" s="2"/>
      <c r="E247" s="2"/>
      <c r="F247" s="3">
        <f>F248</f>
        <v>1838</v>
      </c>
      <c r="G247" s="3">
        <f>G248</f>
        <v>1838</v>
      </c>
      <c r="H247" s="3">
        <f>H248</f>
        <v>1838</v>
      </c>
    </row>
    <row r="248" spans="1:8" ht="81.75" customHeight="1">
      <c r="A248" s="4" t="s">
        <v>100</v>
      </c>
      <c r="B248" s="2" t="s">
        <v>5</v>
      </c>
      <c r="C248" s="2" t="s">
        <v>22</v>
      </c>
      <c r="D248" s="2" t="s">
        <v>99</v>
      </c>
      <c r="E248" s="2"/>
      <c r="F248" s="3">
        <f t="shared" ref="F248:H249" si="40">F249</f>
        <v>1838</v>
      </c>
      <c r="G248" s="43">
        <f t="shared" si="40"/>
        <v>1838</v>
      </c>
      <c r="H248" s="3">
        <f t="shared" si="40"/>
        <v>1838</v>
      </c>
    </row>
    <row r="249" spans="1:8" ht="73.5" customHeight="1">
      <c r="A249" s="4" t="s">
        <v>47</v>
      </c>
      <c r="B249" s="2" t="s">
        <v>5</v>
      </c>
      <c r="C249" s="2" t="s">
        <v>22</v>
      </c>
      <c r="D249" s="2" t="s">
        <v>82</v>
      </c>
      <c r="E249" s="2" t="s">
        <v>11</v>
      </c>
      <c r="F249" s="3">
        <f>F250</f>
        <v>1838</v>
      </c>
      <c r="G249" s="3">
        <f t="shared" si="40"/>
        <v>1838</v>
      </c>
      <c r="H249" s="3">
        <f t="shared" si="40"/>
        <v>1838</v>
      </c>
    </row>
    <row r="250" spans="1:8" ht="140.25" customHeight="1">
      <c r="A250" s="53" t="s">
        <v>139</v>
      </c>
      <c r="B250" s="2" t="s">
        <v>5</v>
      </c>
      <c r="C250" s="2" t="s">
        <v>22</v>
      </c>
      <c r="D250" s="2" t="s">
        <v>82</v>
      </c>
      <c r="E250" s="2" t="s">
        <v>140</v>
      </c>
      <c r="F250" s="3">
        <v>1838</v>
      </c>
      <c r="G250" s="3">
        <v>1838</v>
      </c>
      <c r="H250" s="3">
        <v>1838</v>
      </c>
    </row>
    <row r="251" spans="1:8" ht="30" customHeight="1">
      <c r="A251" s="30" t="s">
        <v>217</v>
      </c>
      <c r="B251" s="13" t="s">
        <v>6</v>
      </c>
      <c r="C251" s="13"/>
      <c r="D251" s="35" t="s">
        <v>11</v>
      </c>
      <c r="E251" s="35" t="s">
        <v>11</v>
      </c>
      <c r="F251" s="36">
        <f t="shared" ref="F251:H253" si="41">F252</f>
        <v>6449.6</v>
      </c>
      <c r="G251" s="45">
        <f t="shared" si="41"/>
        <v>6762.6</v>
      </c>
      <c r="H251" s="36">
        <f t="shared" si="41"/>
        <v>6985.6</v>
      </c>
    </row>
    <row r="252" spans="1:8" ht="23.25">
      <c r="A252" s="4" t="s">
        <v>37</v>
      </c>
      <c r="B252" s="2" t="s">
        <v>6</v>
      </c>
      <c r="C252" s="2" t="s">
        <v>27</v>
      </c>
      <c r="D252" s="2" t="s">
        <v>11</v>
      </c>
      <c r="E252" s="2" t="s">
        <v>11</v>
      </c>
      <c r="F252" s="3">
        <f t="shared" si="41"/>
        <v>6449.6</v>
      </c>
      <c r="G252" s="43">
        <f t="shared" si="41"/>
        <v>6762.6</v>
      </c>
      <c r="H252" s="3">
        <f t="shared" si="41"/>
        <v>6985.6</v>
      </c>
    </row>
    <row r="253" spans="1:8" ht="46.5">
      <c r="A253" s="4" t="s">
        <v>102</v>
      </c>
      <c r="B253" s="2" t="s">
        <v>6</v>
      </c>
      <c r="C253" s="2" t="s">
        <v>27</v>
      </c>
      <c r="D253" s="2" t="s">
        <v>101</v>
      </c>
      <c r="E253" s="2"/>
      <c r="F253" s="3">
        <f t="shared" si="41"/>
        <v>6449.6</v>
      </c>
      <c r="G253" s="43">
        <f t="shared" si="41"/>
        <v>6762.6</v>
      </c>
      <c r="H253" s="3">
        <f t="shared" si="41"/>
        <v>6985.6</v>
      </c>
    </row>
    <row r="254" spans="1:8" ht="46.5" customHeight="1">
      <c r="A254" s="4" t="s">
        <v>68</v>
      </c>
      <c r="B254" s="2" t="s">
        <v>6</v>
      </c>
      <c r="C254" s="2" t="s">
        <v>27</v>
      </c>
      <c r="D254" s="2" t="s">
        <v>83</v>
      </c>
      <c r="E254" s="2" t="s">
        <v>11</v>
      </c>
      <c r="F254" s="3">
        <f>F255+F256+F257</f>
        <v>6449.6</v>
      </c>
      <c r="G254" s="43">
        <f>G255+G256+G257</f>
        <v>6762.6</v>
      </c>
      <c r="H254" s="3">
        <f>H255+H256+H257</f>
        <v>6985.6</v>
      </c>
    </row>
    <row r="255" spans="1:8" ht="140.25" customHeight="1">
      <c r="A255" s="53" t="s">
        <v>139</v>
      </c>
      <c r="B255" s="2" t="s">
        <v>6</v>
      </c>
      <c r="C255" s="2" t="s">
        <v>27</v>
      </c>
      <c r="D255" s="2" t="s">
        <v>83</v>
      </c>
      <c r="E255" s="2" t="s">
        <v>140</v>
      </c>
      <c r="F255" s="3">
        <v>4726.6000000000004</v>
      </c>
      <c r="G255" s="3">
        <v>4726.6000000000004</v>
      </c>
      <c r="H255" s="3">
        <v>4726.6000000000004</v>
      </c>
    </row>
    <row r="256" spans="1:8" ht="71.25" customHeight="1">
      <c r="A256" s="4" t="s">
        <v>145</v>
      </c>
      <c r="B256" s="2" t="s">
        <v>6</v>
      </c>
      <c r="C256" s="2" t="s">
        <v>27</v>
      </c>
      <c r="D256" s="2" t="s">
        <v>83</v>
      </c>
      <c r="E256" s="2" t="s">
        <v>138</v>
      </c>
      <c r="F256" s="3">
        <v>1718</v>
      </c>
      <c r="G256" s="43">
        <v>2030</v>
      </c>
      <c r="H256" s="3">
        <v>2252</v>
      </c>
    </row>
    <row r="257" spans="1:8" ht="23.25">
      <c r="A257" s="4" t="s">
        <v>142</v>
      </c>
      <c r="B257" s="2" t="s">
        <v>6</v>
      </c>
      <c r="C257" s="2" t="s">
        <v>27</v>
      </c>
      <c r="D257" s="2" t="s">
        <v>83</v>
      </c>
      <c r="E257" s="2" t="s">
        <v>141</v>
      </c>
      <c r="F257" s="3">
        <v>5</v>
      </c>
      <c r="G257" s="43">
        <v>6</v>
      </c>
      <c r="H257" s="3">
        <v>7</v>
      </c>
    </row>
    <row r="258" spans="1:8" ht="33.75" customHeight="1">
      <c r="A258" s="39" t="s">
        <v>38</v>
      </c>
      <c r="B258" s="24" t="s">
        <v>11</v>
      </c>
      <c r="C258" s="24" t="s">
        <v>11</v>
      </c>
      <c r="D258" s="40" t="s">
        <v>11</v>
      </c>
      <c r="E258" s="40" t="s">
        <v>11</v>
      </c>
      <c r="F258" s="52">
        <v>1277362.3</v>
      </c>
      <c r="G258" s="52">
        <v>1260778.6000000001</v>
      </c>
      <c r="H258" s="52">
        <v>1260465.7</v>
      </c>
    </row>
    <row r="262" spans="1:8">
      <c r="G262" s="47"/>
      <c r="H262" s="47"/>
    </row>
  </sheetData>
  <mergeCells count="11">
    <mergeCell ref="A2:H2"/>
    <mergeCell ref="A3:H3"/>
    <mergeCell ref="A4:H4"/>
    <mergeCell ref="A12:F12"/>
    <mergeCell ref="A10:F10"/>
    <mergeCell ref="A11:F11"/>
    <mergeCell ref="A7:F7"/>
    <mergeCell ref="A5:H5"/>
    <mergeCell ref="A6:H6"/>
    <mergeCell ref="A8:F8"/>
    <mergeCell ref="A9:F9"/>
  </mergeCells>
  <pageMargins left="0.85" right="0.39370078740157483" top="0.54" bottom="0.24" header="0.23" footer="0.24"/>
  <pageSetup paperSize="9" scale="46" fitToHeight="0" orientation="portrait" useFirstPageNumber="1" r:id="rId1"/>
  <headerFooter scaleWithDoc="0">
    <oddHeader xml:space="preserve">&amp;CСтр. №&amp;P из № &amp;N </oddHeader>
    <oddFooter>&amp;C&amp;"Times New Roman"&amp;10Бюджет городского округа Баксан Кабардино-Балкарской Республики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B42"/>
  <sheetViews>
    <sheetView workbookViewId="0">
      <selection activeCell="F41" sqref="F41"/>
    </sheetView>
  </sheetViews>
  <sheetFormatPr defaultRowHeight="12.75"/>
  <cols>
    <col min="1" max="1" width="19.85546875" customWidth="1"/>
    <col min="2" max="2" width="9.140625" style="55"/>
  </cols>
  <sheetData>
    <row r="3" spans="2:2" ht="28.5" customHeight="1">
      <c r="B3" s="56"/>
    </row>
    <row r="4" spans="2:2">
      <c r="B4" s="56"/>
    </row>
    <row r="5" spans="2:2">
      <c r="B5" s="56"/>
    </row>
    <row r="6" spans="2:2">
      <c r="B6" s="56"/>
    </row>
    <row r="7" spans="2:2">
      <c r="B7" s="56"/>
    </row>
    <row r="8" spans="2:2">
      <c r="B8" s="56"/>
    </row>
    <row r="9" spans="2:2">
      <c r="B9" s="56"/>
    </row>
    <row r="10" spans="2:2">
      <c r="B10" s="56"/>
    </row>
    <row r="11" spans="2:2">
      <c r="B11" s="56"/>
    </row>
    <row r="12" spans="2:2">
      <c r="B12" s="56"/>
    </row>
    <row r="16" spans="2:2">
      <c r="B16" s="56"/>
    </row>
    <row r="17" spans="1:2">
      <c r="A17" s="1"/>
      <c r="B17" s="56"/>
    </row>
    <row r="18" spans="1:2">
      <c r="A18" s="1"/>
      <c r="B18" s="56"/>
    </row>
    <row r="22" spans="1:2">
      <c r="B22" s="56"/>
    </row>
    <row r="26" spans="1:2">
      <c r="B26" s="56"/>
    </row>
    <row r="30" spans="1:2">
      <c r="B30" s="56"/>
    </row>
    <row r="32" spans="1:2">
      <c r="A32" s="1"/>
      <c r="B32" s="56"/>
    </row>
    <row r="35" spans="1:2">
      <c r="A35" s="1"/>
      <c r="B35" s="56"/>
    </row>
    <row r="38" spans="1:2">
      <c r="A38" s="1"/>
      <c r="B38" s="56"/>
    </row>
    <row r="39" spans="1:2">
      <c r="B39" s="56"/>
    </row>
    <row r="41" spans="1:2">
      <c r="B41" s="56"/>
    </row>
    <row r="42" spans="1:2">
      <c r="B42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Роспись расходов</vt:lpstr>
      <vt:lpstr>Лист1</vt:lpstr>
      <vt:lpstr>'Роспись расходов'!BFT_Print_Titles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Master</cp:lastModifiedBy>
  <cp:lastPrinted>2023-11-08T11:14:41Z</cp:lastPrinted>
  <dcterms:created xsi:type="dcterms:W3CDTF">1996-10-08T23:32:33Z</dcterms:created>
  <dcterms:modified xsi:type="dcterms:W3CDTF">2024-11-12T15:04:16Z</dcterms:modified>
</cp:coreProperties>
</file>