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720" windowHeight="7320"/>
  </bookViews>
  <sheets>
    <sheet name="прил.2" sheetId="13" r:id="rId1"/>
  </sheets>
  <calcPr calcId="125725"/>
</workbook>
</file>

<file path=xl/calcChain.xml><?xml version="1.0" encoding="utf-8"?>
<calcChain xmlns="http://schemas.openxmlformats.org/spreadsheetml/2006/main">
  <c r="G336" i="13"/>
  <c r="G248"/>
  <c r="G247"/>
  <c r="G27"/>
  <c r="H251"/>
  <c r="I251"/>
  <c r="G311" l="1"/>
  <c r="I57"/>
  <c r="H57"/>
  <c r="G57"/>
  <c r="H227"/>
  <c r="I227"/>
  <c r="G227"/>
  <c r="I232"/>
  <c r="I231" s="1"/>
  <c r="H232"/>
  <c r="H231" s="1"/>
  <c r="G232"/>
  <c r="G231" s="1"/>
  <c r="H165"/>
  <c r="I165"/>
  <c r="G165"/>
  <c r="H168"/>
  <c r="I168"/>
  <c r="G168"/>
  <c r="I151"/>
  <c r="H151"/>
  <c r="I133"/>
  <c r="H133"/>
  <c r="I108"/>
  <c r="H108"/>
  <c r="G108"/>
  <c r="I70"/>
  <c r="H70"/>
  <c r="G70"/>
  <c r="G50"/>
  <c r="G266" l="1"/>
  <c r="H257"/>
  <c r="I257"/>
  <c r="G257"/>
  <c r="H328"/>
  <c r="H327" s="1"/>
  <c r="I328"/>
  <c r="I327" s="1"/>
  <c r="G328"/>
  <c r="G327" s="1"/>
  <c r="H300"/>
  <c r="H299" s="1"/>
  <c r="I300"/>
  <c r="I299" s="1"/>
  <c r="G300"/>
  <c r="G299" s="1"/>
  <c r="H212"/>
  <c r="H211" s="1"/>
  <c r="I212"/>
  <c r="I211" s="1"/>
  <c r="G212"/>
  <c r="G211" s="1"/>
  <c r="H34"/>
  <c r="H33" s="1"/>
  <c r="I34"/>
  <c r="I33" s="1"/>
  <c r="G34"/>
  <c r="G33" s="1"/>
  <c r="G130"/>
  <c r="G129" s="1"/>
  <c r="H96"/>
  <c r="I96"/>
  <c r="G96"/>
  <c r="H136"/>
  <c r="I136"/>
  <c r="G136"/>
  <c r="H202"/>
  <c r="I202"/>
  <c r="G202"/>
  <c r="H102"/>
  <c r="I102"/>
  <c r="G102"/>
  <c r="H117"/>
  <c r="I117"/>
  <c r="G117"/>
  <c r="G26" l="1"/>
  <c r="G23"/>
  <c r="H306"/>
  <c r="I306"/>
  <c r="G306"/>
  <c r="H293"/>
  <c r="H292" s="1"/>
  <c r="I293"/>
  <c r="I292" s="1"/>
  <c r="H285"/>
  <c r="I285"/>
  <c r="G285"/>
  <c r="G293"/>
  <c r="G292" s="1"/>
  <c r="I277"/>
  <c r="H270"/>
  <c r="I270"/>
  <c r="G270"/>
  <c r="G331"/>
  <c r="H130"/>
  <c r="I130"/>
  <c r="H127"/>
  <c r="H126" s="1"/>
  <c r="I127"/>
  <c r="I126" s="1"/>
  <c r="G127"/>
  <c r="G126" s="1"/>
  <c r="H180" l="1"/>
  <c r="H179" s="1"/>
  <c r="H178" s="1"/>
  <c r="I180"/>
  <c r="I179" s="1"/>
  <c r="I178" s="1"/>
  <c r="G180"/>
  <c r="G179" s="1"/>
  <c r="G178" s="1"/>
  <c r="H309"/>
  <c r="I309"/>
  <c r="H124" l="1"/>
  <c r="I124"/>
  <c r="G124"/>
  <c r="H75"/>
  <c r="I75"/>
  <c r="G75"/>
  <c r="I225" l="1"/>
  <c r="H149"/>
  <c r="I149"/>
  <c r="G149"/>
  <c r="H123"/>
  <c r="I123"/>
  <c r="G123"/>
  <c r="H114" l="1"/>
  <c r="H110" s="1"/>
  <c r="I114"/>
  <c r="I110" s="1"/>
  <c r="G114"/>
  <c r="G110" s="1"/>
  <c r="H264" l="1"/>
  <c r="I264"/>
  <c r="G264"/>
  <c r="H192"/>
  <c r="H191" s="1"/>
  <c r="I192"/>
  <c r="I191" s="1"/>
  <c r="G192"/>
  <c r="H208"/>
  <c r="I208"/>
  <c r="G208"/>
  <c r="H174"/>
  <c r="H173" s="1"/>
  <c r="I174"/>
  <c r="I173" s="1"/>
  <c r="G174"/>
  <c r="G173" s="1"/>
  <c r="G191" l="1"/>
  <c r="G190" s="1"/>
  <c r="G79"/>
  <c r="G78" s="1"/>
  <c r="G77" s="1"/>
  <c r="H262"/>
  <c r="I262"/>
  <c r="G262"/>
  <c r="I46"/>
  <c r="H46"/>
  <c r="H79" l="1"/>
  <c r="H78" s="1"/>
  <c r="H77" s="1"/>
  <c r="H64" l="1"/>
  <c r="I64"/>
  <c r="G64"/>
  <c r="G309"/>
  <c r="H39"/>
  <c r="H38" s="1"/>
  <c r="H37" s="1"/>
  <c r="H36" s="1"/>
  <c r="I39"/>
  <c r="G39"/>
  <c r="H217" l="1"/>
  <c r="I217"/>
  <c r="G330"/>
  <c r="G93"/>
  <c r="G92" s="1"/>
  <c r="G91" s="1"/>
  <c r="I87"/>
  <c r="I86" s="1"/>
  <c r="H74"/>
  <c r="H73" s="1"/>
  <c r="H72" s="1"/>
  <c r="I74"/>
  <c r="I73" s="1"/>
  <c r="G74"/>
  <c r="G73" s="1"/>
  <c r="G72" s="1"/>
  <c r="H98"/>
  <c r="H95" s="1"/>
  <c r="H90" s="1"/>
  <c r="I98"/>
  <c r="I95" s="1"/>
  <c r="I90" s="1"/>
  <c r="G98"/>
  <c r="G95" s="1"/>
  <c r="H277"/>
  <c r="G277"/>
  <c r="H244"/>
  <c r="I244"/>
  <c r="G244"/>
  <c r="G90" l="1"/>
  <c r="H24"/>
  <c r="I24"/>
  <c r="G24"/>
  <c r="I79"/>
  <c r="I78" s="1"/>
  <c r="I77" s="1"/>
  <c r="I72" s="1"/>
  <c r="I38"/>
  <c r="I37" s="1"/>
  <c r="I36" s="1"/>
  <c r="G38"/>
  <c r="G37" s="1"/>
  <c r="H275" l="1"/>
  <c r="H274" s="1"/>
  <c r="H269" s="1"/>
  <c r="H268" s="1"/>
  <c r="I275"/>
  <c r="I274" s="1"/>
  <c r="I269" s="1"/>
  <c r="I268" s="1"/>
  <c r="G275"/>
  <c r="G274" s="1"/>
  <c r="G269" s="1"/>
  <c r="H255"/>
  <c r="I255"/>
  <c r="G255"/>
  <c r="G268" l="1"/>
  <c r="H225"/>
  <c r="H224" s="1"/>
  <c r="I224"/>
  <c r="G224"/>
  <c r="H311" l="1"/>
  <c r="H308" s="1"/>
  <c r="I311"/>
  <c r="I308" s="1"/>
  <c r="G308"/>
  <c r="H296"/>
  <c r="H295" s="1"/>
  <c r="I296"/>
  <c r="I295" s="1"/>
  <c r="G296"/>
  <c r="G295" s="1"/>
  <c r="H167" l="1"/>
  <c r="I167"/>
  <c r="G167"/>
  <c r="H198"/>
  <c r="H197" s="1"/>
  <c r="I198"/>
  <c r="I197" s="1"/>
  <c r="H50" l="1"/>
  <c r="I50"/>
  <c r="H49" l="1"/>
  <c r="I49"/>
  <c r="H55"/>
  <c r="I55"/>
  <c r="G55"/>
  <c r="G49" s="1"/>
  <c r="H68"/>
  <c r="I68"/>
  <c r="G68"/>
  <c r="H88"/>
  <c r="H87" s="1"/>
  <c r="H86" s="1"/>
  <c r="G88"/>
  <c r="G87" s="1"/>
  <c r="G86" s="1"/>
  <c r="H121"/>
  <c r="H120" s="1"/>
  <c r="I121"/>
  <c r="I120" s="1"/>
  <c r="G121"/>
  <c r="G120" s="1"/>
  <c r="H48" l="1"/>
  <c r="H41" s="1"/>
  <c r="I48"/>
  <c r="I41" s="1"/>
  <c r="G48"/>
  <c r="G41" s="1"/>
  <c r="H177" l="1"/>
  <c r="I177"/>
  <c r="G177"/>
  <c r="H27" l="1"/>
  <c r="H26" s="1"/>
  <c r="H23" s="1"/>
  <c r="I27"/>
  <c r="I26" s="1"/>
  <c r="I23" s="1"/>
  <c r="G288"/>
  <c r="H323"/>
  <c r="H322" s="1"/>
  <c r="H321" s="1"/>
  <c r="I323"/>
  <c r="I322" s="1"/>
  <c r="I321" s="1"/>
  <c r="G323"/>
  <c r="G322" s="1"/>
  <c r="H316"/>
  <c r="I316"/>
  <c r="G316"/>
  <c r="G315" s="1"/>
  <c r="G305" s="1"/>
  <c r="H283"/>
  <c r="H282" s="1"/>
  <c r="H281" s="1"/>
  <c r="I283"/>
  <c r="I282" s="1"/>
  <c r="I281" s="1"/>
  <c r="G283"/>
  <c r="G282" s="1"/>
  <c r="G281" s="1"/>
  <c r="H248"/>
  <c r="I248"/>
  <c r="H238"/>
  <c r="H237" s="1"/>
  <c r="I238"/>
  <c r="I237" s="1"/>
  <c r="G238"/>
  <c r="G237" s="1"/>
  <c r="H223"/>
  <c r="H222" s="1"/>
  <c r="H221" s="1"/>
  <c r="I223"/>
  <c r="I222" s="1"/>
  <c r="I221" s="1"/>
  <c r="H216"/>
  <c r="H215" s="1"/>
  <c r="H214" s="1"/>
  <c r="I216"/>
  <c r="I215" s="1"/>
  <c r="I214" s="1"/>
  <c r="G217"/>
  <c r="G216" s="1"/>
  <c r="G215" s="1"/>
  <c r="G214" s="1"/>
  <c r="I315" l="1"/>
  <c r="I305" s="1"/>
  <c r="H315"/>
  <c r="H305" s="1"/>
  <c r="G223"/>
  <c r="G222" s="1"/>
  <c r="G221" s="1"/>
  <c r="G321"/>
  <c r="G320" s="1"/>
  <c r="G319" s="1"/>
  <c r="H236"/>
  <c r="H247"/>
  <c r="I236"/>
  <c r="G236"/>
  <c r="I247"/>
  <c r="H22"/>
  <c r="I22"/>
  <c r="I320"/>
  <c r="I319" s="1"/>
  <c r="H320"/>
  <c r="H319" s="1"/>
  <c r="G235" l="1"/>
  <c r="G234" s="1"/>
  <c r="G22"/>
  <c r="G198"/>
  <c r="G197" s="1"/>
  <c r="G189" s="1"/>
  <c r="H207"/>
  <c r="H206" s="1"/>
  <c r="I207"/>
  <c r="I206" s="1"/>
  <c r="G207"/>
  <c r="G206" s="1"/>
  <c r="I190"/>
  <c r="I189" s="1"/>
  <c r="H190"/>
  <c r="H189" s="1"/>
  <c r="H188" s="1"/>
  <c r="H157"/>
  <c r="I157"/>
  <c r="G157"/>
  <c r="G156" s="1"/>
  <c r="G155" s="1"/>
  <c r="G154" s="1"/>
  <c r="G153" s="1"/>
  <c r="G188" l="1"/>
  <c r="G176" s="1"/>
  <c r="I188"/>
  <c r="I176" s="1"/>
  <c r="H176"/>
  <c r="G164"/>
  <c r="G163" s="1"/>
  <c r="G162" s="1"/>
  <c r="G161" s="1"/>
  <c r="H143"/>
  <c r="H142" s="1"/>
  <c r="H139" s="1"/>
  <c r="I143"/>
  <c r="I142" s="1"/>
  <c r="I139" s="1"/>
  <c r="G143"/>
  <c r="G142" s="1"/>
  <c r="G139" s="1"/>
  <c r="G148"/>
  <c r="G147" s="1"/>
  <c r="H129"/>
  <c r="I129"/>
  <c r="G106"/>
  <c r="G105" s="1"/>
  <c r="G104" s="1"/>
  <c r="I106"/>
  <c r="H106"/>
  <c r="G67"/>
  <c r="G63"/>
  <c r="G62" l="1"/>
  <c r="G61" s="1"/>
  <c r="G135"/>
  <c r="H119"/>
  <c r="I119"/>
  <c r="G119"/>
  <c r="G85"/>
  <c r="G21" l="1"/>
  <c r="I288"/>
  <c r="I164"/>
  <c r="I163" s="1"/>
  <c r="I162" s="1"/>
  <c r="I161" s="1"/>
  <c r="I156"/>
  <c r="I155" s="1"/>
  <c r="I154" s="1"/>
  <c r="I153" s="1"/>
  <c r="I148"/>
  <c r="I147" s="1"/>
  <c r="I135" s="1"/>
  <c r="I105"/>
  <c r="I104" s="1"/>
  <c r="I85" s="1"/>
  <c r="I67"/>
  <c r="I63"/>
  <c r="H288"/>
  <c r="H164"/>
  <c r="H163" s="1"/>
  <c r="H162" s="1"/>
  <c r="H161" s="1"/>
  <c r="H156"/>
  <c r="H155" s="1"/>
  <c r="H154" s="1"/>
  <c r="H153" s="1"/>
  <c r="H148"/>
  <c r="H147" s="1"/>
  <c r="H135" s="1"/>
  <c r="H105"/>
  <c r="H104" s="1"/>
  <c r="H85" s="1"/>
  <c r="H67"/>
  <c r="H63"/>
  <c r="G334" l="1"/>
  <c r="I62"/>
  <c r="I61" s="1"/>
  <c r="I21" s="1"/>
  <c r="H62"/>
  <c r="H61" s="1"/>
  <c r="H21" s="1"/>
  <c r="I235" l="1"/>
  <c r="I234" s="1"/>
  <c r="H235"/>
  <c r="H234" s="1"/>
  <c r="H334" l="1"/>
  <c r="I334"/>
</calcChain>
</file>

<file path=xl/sharedStrings.xml><?xml version="1.0" encoding="utf-8"?>
<sst xmlns="http://schemas.openxmlformats.org/spreadsheetml/2006/main" count="1725" uniqueCount="311">
  <si>
    <t>2</t>
  </si>
  <si>
    <t>3</t>
  </si>
  <si>
    <t>4</t>
  </si>
  <si>
    <t>6</t>
  </si>
  <si>
    <t>7</t>
  </si>
  <si>
    <t>10</t>
  </si>
  <si>
    <t>11</t>
  </si>
  <si>
    <t>12</t>
  </si>
  <si>
    <t>13</t>
  </si>
  <si>
    <t>5</t>
  </si>
  <si>
    <t>1</t>
  </si>
  <si>
    <t>КВСР</t>
  </si>
  <si>
    <t>КЦСР</t>
  </si>
  <si>
    <t/>
  </si>
  <si>
    <t>803</t>
  </si>
  <si>
    <t>01</t>
  </si>
  <si>
    <t>04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</si>
  <si>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</si>
  <si>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Другие общегосударственные вопросы</t>
  </si>
  <si>
    <t>03</t>
  </si>
  <si>
    <t>09</t>
  </si>
  <si>
    <t>05</t>
  </si>
  <si>
    <t>Дорожное хозяйство (дорожные фонды)</t>
  </si>
  <si>
    <t>Другие вопросы в области жилищно-коммунального хозяйства</t>
  </si>
  <si>
    <t>07</t>
  </si>
  <si>
    <t>ОБРАЗОВАНИЕ</t>
  </si>
  <si>
    <t>02</t>
  </si>
  <si>
    <t>Общее образование</t>
  </si>
  <si>
    <t>Пенсионное обеспечение</t>
  </si>
  <si>
    <t>06</t>
  </si>
  <si>
    <t>Другие вопросы в области социальной политики</t>
  </si>
  <si>
    <t>Другие вопросы в области физической культуры и спорта</t>
  </si>
  <si>
    <t>805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</si>
  <si>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</si>
  <si>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830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</si>
  <si>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</si>
  <si>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857</t>
  </si>
  <si>
    <t>08</t>
  </si>
  <si>
    <t>Периодическая печать и издательства</t>
  </si>
  <si>
    <t>Уплата налога на имущество организаций и земельного налога</t>
  </si>
  <si>
    <t>866</t>
  </si>
  <si>
    <t>873</t>
  </si>
  <si>
    <t>Образование</t>
  </si>
  <si>
    <t>Дошкольное образование</t>
  </si>
  <si>
    <t>Другие вопросы в области образования</t>
  </si>
  <si>
    <t>Охрана семьи и детства</t>
  </si>
  <si>
    <t>892</t>
  </si>
  <si>
    <t>Резервные фонды</t>
  </si>
  <si>
    <t>Ведомственная структура</t>
  </si>
  <si>
    <t>Библиотеки</t>
  </si>
  <si>
    <t>Благоустройство</t>
  </si>
  <si>
    <t>Общегосударственные расходы</t>
  </si>
  <si>
    <t>Средства массовой информации</t>
  </si>
  <si>
    <t>Социальная политика</t>
  </si>
  <si>
    <t>Культура и кинематография</t>
  </si>
  <si>
    <t>Физическая культура и спорт</t>
  </si>
  <si>
    <t>Жилищно-коммунальное хозяйство</t>
  </si>
  <si>
    <t>Национальная экономика</t>
  </si>
  <si>
    <t>Рз</t>
  </si>
  <si>
    <t>ПР</t>
  </si>
  <si>
    <t>ВР</t>
  </si>
  <si>
    <t>наименование</t>
  </si>
  <si>
    <t>Другие расходы в области культуры</t>
  </si>
  <si>
    <t>Национальная безопасность и правоохранительная деятельность</t>
  </si>
  <si>
    <t>Массовый спорт</t>
  </si>
  <si>
    <t xml:space="preserve">городского округа Баксан </t>
  </si>
  <si>
    <t>к решению Совета местного самоуправления</t>
  </si>
  <si>
    <t>Условно утвержденные расходы</t>
  </si>
  <si>
    <t>000</t>
  </si>
  <si>
    <t>00</t>
  </si>
  <si>
    <t>Расходы на обеспечение функций государственных органов, в том числе территориальных органов</t>
  </si>
  <si>
    <t>7810090019</t>
  </si>
  <si>
    <t>7820090019</t>
  </si>
  <si>
    <t>Прочая закупка товаров, работ и услуг для обеспечения государственных (муниципальных) нужд</t>
  </si>
  <si>
    <t>9990059300</t>
  </si>
  <si>
    <t>Содержание автомобильных дорог общего пользования местного значения</t>
  </si>
  <si>
    <t>9990090019</t>
  </si>
  <si>
    <t>Жилищное хозяйство</t>
  </si>
  <si>
    <t>Закупка товаров, работ, услуг в целях капитального ремонта государственного (муниципального) имущества</t>
  </si>
  <si>
    <t>0530190019</t>
  </si>
  <si>
    <t>Расходы на обеспечение деятельности (оказание услуг) муниципальных учреждений</t>
  </si>
  <si>
    <t>0240190059</t>
  </si>
  <si>
    <t>Выплата доплат к пенсиям лицам, замещавшим должность муниципальной службы</t>
  </si>
  <si>
    <t>7100Н0600</t>
  </si>
  <si>
    <t>Содержание комиссий по делам несовершеннолетних и защите их прав</t>
  </si>
  <si>
    <t>9990070110</t>
  </si>
  <si>
    <t>1340290019</t>
  </si>
  <si>
    <t>Контрольно-счетный орган</t>
  </si>
  <si>
    <t>9390090019</t>
  </si>
  <si>
    <t>9620090019</t>
  </si>
  <si>
    <t>9690090019</t>
  </si>
  <si>
    <t>Взнос в Ассоциацию "Совет муниципальных образований КБР"</t>
  </si>
  <si>
    <t>7710092794</t>
  </si>
  <si>
    <t>1110290059</t>
  </si>
  <si>
    <t>1120190059</t>
  </si>
  <si>
    <t>1140190019</t>
  </si>
  <si>
    <t>2320290059</t>
  </si>
  <si>
    <t>3810690019</t>
  </si>
  <si>
    <t>0220275190</t>
  </si>
  <si>
    <t>0220290059</t>
  </si>
  <si>
    <t>9990070090</t>
  </si>
  <si>
    <t>99900F2600</t>
  </si>
  <si>
    <t>Содержание отделов опеки и попечительства</t>
  </si>
  <si>
    <t>3920490019</t>
  </si>
  <si>
    <t>Резервный фонд местной администрации</t>
  </si>
  <si>
    <t>3920520540</t>
  </si>
  <si>
    <t>7810000000</t>
  </si>
  <si>
    <t>7820000000</t>
  </si>
  <si>
    <t>Основное  мероприятие "Обеспечение повседненвных функций МЧС"</t>
  </si>
  <si>
    <t>1010300000</t>
  </si>
  <si>
    <t>Обеспечение мероприятий "Создание системы  обеспечения  вызова экстренной оперативной службы по единому номеру "112"</t>
  </si>
  <si>
    <t>242010000</t>
  </si>
  <si>
    <t>Основное мероприятие "Содействие проведению капитального ремонта многоквартирных домов"</t>
  </si>
  <si>
    <t>0599980030</t>
  </si>
  <si>
    <t xml:space="preserve"> Основное мероприятие "Обеспечение функций аппарата реализующего программу"</t>
  </si>
  <si>
    <t>0530100000</t>
  </si>
  <si>
    <t>Основное мероприятие "Реализация дополнительного образования детей и реализация мероприятий по их развитию"</t>
  </si>
  <si>
    <t>0240100000</t>
  </si>
  <si>
    <t>Основное мероприятие "Реализация  государственной политики в сфере физической культуры и спорта"</t>
  </si>
  <si>
    <t>1340200000</t>
  </si>
  <si>
    <t>9390000000</t>
  </si>
  <si>
    <t>Депутаты представительного органа муниципального образования  и их помощники</t>
  </si>
  <si>
    <t>9620000000</t>
  </si>
  <si>
    <t>Обеспечение деятельности Представительного органа муниципального образования</t>
  </si>
  <si>
    <t>9690000000</t>
  </si>
  <si>
    <t>Основное мероприятие "Развитие библиотечного дела"</t>
  </si>
  <si>
    <t>1110200000</t>
  </si>
  <si>
    <t>Основное мероприятие "Сохранение и развитие исполнительских искусств</t>
  </si>
  <si>
    <t>1140100000</t>
  </si>
  <si>
    <t>Основное мероприятие"Поддержка печатных средств массовой информации"</t>
  </si>
  <si>
    <t>2320200000</t>
  </si>
  <si>
    <t>0220200000</t>
  </si>
  <si>
    <t>Основное мероприятие "Организация исполнения местного бюджета, учет операций со средствами неучастников бюджетного процесса,формирование бюджетной отчетности</t>
  </si>
  <si>
    <t>3920400000</t>
  </si>
  <si>
    <t>Основное мероприятие "Управление резервными средствами муниципального образования"</t>
  </si>
  <si>
    <t>3920000000</t>
  </si>
  <si>
    <t>Молодежная политика и оздоровление детей</t>
  </si>
  <si>
    <t>Основное мероприятие " Капитальный ремонт  и содержание автомобильных дорог общего пользования местного значения "</t>
  </si>
  <si>
    <t>1010390019</t>
  </si>
  <si>
    <t>9990070100</t>
  </si>
  <si>
    <t>Мероприятия по профилактике незаконного пот ребления наркотических средств и психотропных веществ наркомании</t>
  </si>
  <si>
    <t>0240180070</t>
  </si>
  <si>
    <t>1120596486</t>
  </si>
  <si>
    <t>Мероприятия в сфере культуры и кинематографии</t>
  </si>
  <si>
    <t>15Г0000000</t>
  </si>
  <si>
    <t>15Г0099998</t>
  </si>
  <si>
    <t>Вносы региональному оператору за капитальный ремонт общего имущества в многоквартирных домах</t>
  </si>
  <si>
    <t>Благоустройство территрии муниципального образования</t>
  </si>
  <si>
    <t>0590000000</t>
  </si>
  <si>
    <t>Мероприятия по патриотическому воспитанию граждан Российской Федерации</t>
  </si>
  <si>
    <t>1120000000</t>
  </si>
  <si>
    <t>Основное мероприятие "Развитие инфраструктуры и системы управления в сфере культуры и туризма"</t>
  </si>
  <si>
    <t>Реализация мероприятий программы</t>
  </si>
  <si>
    <t>ИТОГО</t>
  </si>
  <si>
    <t>0000000000</t>
  </si>
  <si>
    <t>Культура</t>
  </si>
  <si>
    <t>Профессиональная подготовка , переподготовка и повышение квалификации</t>
  </si>
  <si>
    <t xml:space="preserve"> Основное мероприятие градостроительная деятельность </t>
  </si>
  <si>
    <t>Совершенствавание спортивной инфраструктуры и материально-технической базы для занятий физической культурой и спортом</t>
  </si>
  <si>
    <t>1310300000</t>
  </si>
  <si>
    <t>1310390059</t>
  </si>
  <si>
    <t>9990071210</t>
  </si>
  <si>
    <t>тыс. руб.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</si>
  <si>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</si>
  <si>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</si>
  <si>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200</t>
  </si>
  <si>
    <t>800</t>
  </si>
  <si>
    <t>Иные бюджетные ассигнования</t>
  </si>
  <si>
    <t>Закупка товаров, работ и услуг для обеспечения государственных (муниципальных) нужд</t>
  </si>
  <si>
    <t>600</t>
  </si>
  <si>
    <t>Предоставление субсидий бюджетным, автономным учреждениям и иным некоммерческим организациям</t>
  </si>
  <si>
    <t>300</t>
  </si>
  <si>
    <t>Социально обеспечение и иные выплаты населению</t>
  </si>
  <si>
    <t>Социальное обеспечение  и иные выплаты населению</t>
  </si>
  <si>
    <t>Иные  бюджетные ассигнования</t>
  </si>
  <si>
    <t xml:space="preserve"> Закупка товаров, работ и услуг для обеспечения государственных (муниципальных) нужд</t>
  </si>
  <si>
    <t>Подпрограмма создание условий для обеспечения качественными услугами жилищно-коммунального хозяйства</t>
  </si>
  <si>
    <t>0599999999</t>
  </si>
  <si>
    <t>Совершенствование системы государственного управления</t>
  </si>
  <si>
    <t>1540000000</t>
  </si>
  <si>
    <t>1540199998</t>
  </si>
  <si>
    <t>Финансовое обеспечение иных расходов органами местного самоуправления и муниципальными казенными учреждениями</t>
  </si>
  <si>
    <t>Дополнительное образование детей</t>
  </si>
  <si>
    <t>0520000000</t>
  </si>
  <si>
    <t>Реализация мероприятий, включенных в Календарный план официальных физкультурных мероприятий и спортивных мероприятий муниципального образования</t>
  </si>
  <si>
    <t>1310196246</t>
  </si>
  <si>
    <t>9000000000</t>
  </si>
  <si>
    <t>Государственная судебная власть</t>
  </si>
  <si>
    <t>9090051200</t>
  </si>
  <si>
    <t>Основное мероприятие реализации дполонительного образования детей и реализация мероприятий молодежной политики</t>
  </si>
  <si>
    <t>0240170120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</si>
  <si>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учебников и учебных пособий)</t>
  </si>
  <si>
    <t>Реализация мероприятий программы по противодействию коррупции</t>
  </si>
  <si>
    <t>Судебная система</t>
  </si>
  <si>
    <t xml:space="preserve">Реализация функций </t>
  </si>
  <si>
    <t>Межбюджетные трансферты</t>
  </si>
  <si>
    <t>500</t>
  </si>
  <si>
    <t>Реализация мероприятий программы по профилактике правонарушений</t>
  </si>
  <si>
    <t>0220275180</t>
  </si>
  <si>
    <t>0240896057</t>
  </si>
  <si>
    <t>1011290019</t>
  </si>
  <si>
    <t>0240199997</t>
  </si>
  <si>
    <t>Основное мероприятие "Развитие современных мезанизмов и технологий дошкольного и общего образования"</t>
  </si>
  <si>
    <t>1011200000</t>
  </si>
  <si>
    <t>0220270880</t>
  </si>
  <si>
    <t>Основное мероприятие "Развитие современных механизмов и технологий дошкольного и общего образования"</t>
  </si>
  <si>
    <t>052F255550</t>
  </si>
  <si>
    <t>Обеспечение функционирования Аппарата местной адмнистрации</t>
  </si>
  <si>
    <t>Обеспечение деятельности Контрольно-счетного органа муниципального образования, оплата труда Председателя Контрольно-счетного органа муниципального образования и его заместителя, аудиторов Контрольно-счетного органа муниципального образования и работников аппарата Контрольно-счетного органа муниципального образования</t>
  </si>
  <si>
    <t>Оплата труда, с учетом начислений, Главы местной администрации и его заместителей</t>
  </si>
  <si>
    <t>0250790019</t>
  </si>
  <si>
    <t>0250700000</t>
  </si>
  <si>
    <t>Основное мероприятие "Реализация функций ответственного исполнителя государственной программы"</t>
  </si>
  <si>
    <t>05113L4970</t>
  </si>
  <si>
    <t>Глава местной администрации и его заместители, Аппарат местной администрации</t>
  </si>
  <si>
    <t>Оплата труда, с учетом начислений, и социальные выплаты депутатам Представительного органа муниципального образования и их помощникам, замещающим должности, относящиеся к должностям муниципальной службы</t>
  </si>
  <si>
    <t xml:space="preserve">"Обеспечение жильем молодых семей" </t>
  </si>
  <si>
    <t>0510000000</t>
  </si>
  <si>
    <t>Cоздание условий для обеспечения доступным и комфортным жильем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</si>
  <si>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</si>
  <si>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Осуществление  переданных органам государственной власти субъектов Российской Федерации в соответствии с п.1 ст.4 Федерального Закона от 15 ноября 1997 года № 143-ФЗ "Об актах гражданского состояния" полномочий Российской Федерацуии на государственную регистрацию актов гражданского состояния</t>
  </si>
  <si>
    <t xml:space="preserve"> Осуществление переданных муниципальным районам и городским округам в соответствии со статьей 2 Закона Кабардино-Балкарской Республики от 14 апреля 2015 года № 16-РЗ "О наделении органов местного самоуправления муниципальных районов и городских округов отдельными государственными полномочиями по созданию, организации деятельности административных комиссий и по определению перечня должностных лиц органов местного самоуправления, уполномоченных составлять протоколы об административных правонарушениях" полномочий Кабардино-Балкарской Республики по созданию и организации деятельности административных комиссий</t>
  </si>
  <si>
    <t>9990071220</t>
  </si>
  <si>
    <t xml:space="preserve"> Осуществление переданных муниципальным районам и городским округам в соответствии с Законом Кабардино-Балкарской Республики от 15 апреля 2019 года № 15-РЗ "О наделении органов местного самоуправления муниципальных районов и городских округов государственным полномочием Кабардино-Балкарской Республики по обращению с животными без владельцев" по обращению с животными без владельцев</t>
  </si>
  <si>
    <t>Реализация прав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дополнительного профессионального образования педагогических работников общего и дошкольного образования</t>
  </si>
  <si>
    <t xml:space="preserve"> Выплата ежемесячных денежных выплат опекунам (попечителям), приемным родителям на содержание детей-сирот и детей, оставшихся без попечения родителей</t>
  </si>
  <si>
    <t>Выплата единовременного пособия при всех формах устройства детей, лишенных родительского попечения, в семью</t>
  </si>
  <si>
    <t>9990070190</t>
  </si>
  <si>
    <t>Выплата ежемесячного вознаграждения приемным родителям</t>
  </si>
  <si>
    <t>2420192058</t>
  </si>
  <si>
    <t>999 0000000</t>
  </si>
  <si>
    <t>Иные непрограммные мероприятия</t>
  </si>
  <si>
    <t>Сельское хозяйство и рыболоводство</t>
  </si>
  <si>
    <t>0520180050</t>
  </si>
  <si>
    <t>0520100000</t>
  </si>
  <si>
    <t>052F200000</t>
  </si>
  <si>
    <t>Региональныцй проект "Формирование комфортной   городской среды"</t>
  </si>
  <si>
    <t>Основное мероприятие "Развитие сферы отдыха и оздоровления детей"</t>
  </si>
  <si>
    <t>0240700000</t>
  </si>
  <si>
    <t>Иные нерпограммные мероприятия</t>
  </si>
  <si>
    <t>9990000000</t>
  </si>
  <si>
    <t>Реализация  муниципальной  программы "Формирование городской среды на территории городского округа Баксан на 2018-2022 годы "</t>
  </si>
  <si>
    <t>99990040020</t>
  </si>
  <si>
    <t>Выплаты в соответствии с Законом КБР от 15.07.1999 года №29-РЗ "О государственных наградах КБР" и Постановления Правительства КБР от 01.02.2003 года №25-ПП "О реализации закона КБР "Огосударственных наградах КБР"</t>
  </si>
  <si>
    <t>Социальное обеспечение населения</t>
  </si>
  <si>
    <t>9990040020</t>
  </si>
  <si>
    <t>Мероприятия по патриотическому воспитанию граждан</t>
  </si>
  <si>
    <t>4620196057</t>
  </si>
  <si>
    <t xml:space="preserve">Культура </t>
  </si>
  <si>
    <t>Иные межюбюджетные трансферты на финансовое обеспечение мероприятий связанных с организацией отдаха детей в чреждениях с дневным пребыванием детей в каникулярное время</t>
  </si>
  <si>
    <t>0240772020</t>
  </si>
  <si>
    <t>Государственный заказа на профессиональную переподготовку и повышение квалификации государственных служащих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</si>
  <si>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</si>
  <si>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02202L3040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</si>
  <si>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</si>
  <si>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02202L3030</t>
  </si>
  <si>
    <t>782009240</t>
  </si>
  <si>
    <t>111029059</t>
  </si>
  <si>
    <t>0240160709</t>
  </si>
  <si>
    <t>Финансовое управление</t>
  </si>
  <si>
    <t>Управление имущественных и земельных отношений</t>
  </si>
  <si>
    <t>Совет местного самоуправления</t>
  </si>
  <si>
    <t xml:space="preserve">Местная администрация городского округа </t>
  </si>
  <si>
    <t>Защита населения и територрий от чрезвычайных ситуаций,природного и техногенного характера,пожарная безопасность</t>
  </si>
  <si>
    <t>Субсидии на персонифицированное финансирование дополнительного образования</t>
  </si>
  <si>
    <t>2024</t>
  </si>
  <si>
    <t>Реализация функций органов местного самоуправления</t>
  </si>
  <si>
    <t>Приложение № 2</t>
  </si>
  <si>
    <t xml:space="preserve">"О местном бюджете городского округа Басан на 2023 год </t>
  </si>
  <si>
    <t>и плановый период 2024 и 2025 годов"</t>
  </si>
  <si>
    <t>расходов  местного бюджета  на   2023 год плановый период 2024 и 2025 годов</t>
  </si>
  <si>
    <t>2025</t>
  </si>
  <si>
    <t>0220270130</t>
  </si>
  <si>
    <t>0240170130</t>
  </si>
  <si>
    <t>Реализация мероприятий по модернизации школьных сиситем образования</t>
  </si>
  <si>
    <t>02202L7500</t>
  </si>
  <si>
    <t>Профилактика правонарушений</t>
  </si>
  <si>
    <t>Субвенция бюджетам муниципальных образований на обеспечение государственных гарантий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учреждениях в соответствии с Федеральным законом от 29.12.2012 года № 273-ФЗ "Об образовании в Российской Федерации" в части оплаты труда работников общеобразовательных и дошкольных организаций</t>
  </si>
  <si>
    <t>0220277000</t>
  </si>
  <si>
    <t>Субвенции бюджетам муниципальных образований на оплату труда педагогических работников образовательных организаций</t>
  </si>
  <si>
    <t>11203L4670</t>
  </si>
  <si>
    <t>Обеспечение развития и укрепления материально-технической базы муниципальных домов культуры в населенных пунктах с числом жителей до 50 тысяч человек</t>
  </si>
  <si>
    <t>11102L5190</t>
  </si>
  <si>
    <t>Расходы на поддержку отрасли культуры</t>
  </si>
  <si>
    <t>11800L2990</t>
  </si>
  <si>
    <t>Обеспечение восстановления воинских захоронений в рамках федеральной целевой программы "Увековечение памяти погибших при защите Отечества на 2019 - 2024 годы" на территории муниципального образования</t>
  </si>
  <si>
    <t>Озеленение территорий, не относящихся к полосам отвода (придорожным полосам) автомобильных дорог</t>
  </si>
  <si>
    <t>24204S3020</t>
  </si>
  <si>
    <t>24204S3050</t>
  </si>
  <si>
    <t>Реализация программы в сфере дорожного хозяйства</t>
  </si>
  <si>
    <t>Расходы на содержание улично-дорожной сети</t>
  </si>
  <si>
    <t>Спорт высших достижений</t>
  </si>
  <si>
    <t>9990099999</t>
  </si>
  <si>
    <t>870</t>
  </si>
  <si>
    <t>Резервные средства</t>
  </si>
  <si>
    <t>Финансовое обеспечение иных органов местного самоуправления и муниципальных казенных учреждений</t>
  </si>
  <si>
    <t>9990095490</t>
  </si>
  <si>
    <t>Дотации (гранты) местным бюджетам за достижение показателей деятельности органов исполнительной власти субъектов Российской Федерации</t>
  </si>
  <si>
    <t>999000000</t>
  </si>
  <si>
    <t>Финансовое обеспечение выполнения функций органов местного самоуправления, оказания услуг и выполнения работ</t>
  </si>
  <si>
    <t>Единовременное поощрение в связи с выходом на государственную пенсию муниципальным служащим и лицам, замещавшим муниципальные должности</t>
  </si>
  <si>
    <t>782000090119</t>
  </si>
  <si>
    <t>Реализация прав граждан на получение общедоступного и бесплатного дошкольного, начального общего, основного общего, среднего (полного) общего образования, а также дополнительного образования в общеобразовательных организациях в соответствии с Федеральным законом от 29 декабря 2012 года № 273-ФЗ "Об образовании в Российской Федерации" в части оплаты труда работников общеобразовательных и дошкольных организаций (ежемесячная денежная выплата педагогическим работникам)</t>
  </si>
  <si>
    <t>Реализация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 (в части расходов на приобретение учебных пособий, средств обучения, игр, игрушек)</t>
  </si>
  <si>
    <t>0240177210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</si>
  <si>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</si>
  <si>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</si>
  <si>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022ЕВ51790</t>
  </si>
  <si>
    <t>022ЕВ00000</t>
  </si>
  <si>
    <t>Привлечение обучающихся к труду</t>
  </si>
  <si>
    <t>0220271270</t>
  </si>
</sst>
</file>

<file path=xl/styles.xml><?xml version="1.0" encoding="utf-8"?>
<styleSheet xmlns="http://schemas.openxmlformats.org/spreadsheetml/2006/main">
  <numFmts count="4">
    <numFmt numFmtId="164" formatCode="?"/>
    <numFmt numFmtId="165" formatCode="#,##0.00_р_."/>
    <numFmt numFmtId="166" formatCode="0.0"/>
    <numFmt numFmtId="167" formatCode="#,##0.0"/>
  </numFmts>
  <fonts count="11">
    <font>
      <sz val="10"/>
      <name val="Arial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3"/>
      <name val="Times New Roman"/>
      <family val="1"/>
      <charset val="204"/>
    </font>
    <font>
      <sz val="13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0"/>
      <name val="Arial"/>
      <family val="2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49" fontId="2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left" vertical="top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/>
    </xf>
    <xf numFmtId="2" fontId="3" fillId="0" borderId="1" xfId="0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left"/>
    </xf>
    <xf numFmtId="49" fontId="2" fillId="0" borderId="1" xfId="0" applyNumberFormat="1" applyFont="1" applyFill="1" applyBorder="1" applyAlignment="1">
      <alignment horizontal="left" vertical="top"/>
    </xf>
    <xf numFmtId="49" fontId="2" fillId="0" borderId="1" xfId="0" applyNumberFormat="1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wrapText="1"/>
    </xf>
    <xf numFmtId="0" fontId="2" fillId="0" borderId="0" xfId="0" applyFont="1" applyFill="1" applyAlignment="1">
      <alignment horizont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164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49" fontId="2" fillId="0" borderId="1" xfId="0" applyNumberFormat="1" applyFont="1" applyFill="1" applyBorder="1" applyAlignment="1">
      <alignment vertical="top" wrapText="1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wrapText="1"/>
    </xf>
    <xf numFmtId="49" fontId="3" fillId="0" borderId="1" xfId="0" applyNumberFormat="1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7" fillId="0" borderId="0" xfId="0" applyFont="1" applyFill="1"/>
    <xf numFmtId="0" fontId="9" fillId="0" borderId="0" xfId="0" applyFont="1" applyFill="1"/>
    <xf numFmtId="2" fontId="7" fillId="0" borderId="0" xfId="0" applyNumberFormat="1" applyFont="1" applyFill="1"/>
    <xf numFmtId="0" fontId="6" fillId="0" borderId="0" xfId="0" applyFont="1" applyFill="1"/>
    <xf numFmtId="2" fontId="8" fillId="0" borderId="0" xfId="0" applyNumberFormat="1" applyFont="1" applyFill="1" applyAlignment="1">
      <alignment horizontal="center" wrapText="1"/>
    </xf>
    <xf numFmtId="0" fontId="1" fillId="0" borderId="0" xfId="0" applyFont="1" applyFill="1"/>
    <xf numFmtId="2" fontId="1" fillId="0" borderId="0" xfId="0" applyNumberFormat="1" applyFont="1" applyFill="1"/>
    <xf numFmtId="0" fontId="2" fillId="0" borderId="1" xfId="0" applyFont="1" applyFill="1" applyBorder="1" applyAlignment="1">
      <alignment vertical="center" wrapText="1"/>
    </xf>
    <xf numFmtId="0" fontId="7" fillId="0" borderId="0" xfId="0" applyFont="1"/>
    <xf numFmtId="0" fontId="2" fillId="0" borderId="1" xfId="0" applyFont="1" applyFill="1" applyBorder="1" applyAlignment="1">
      <alignment horizontal="justify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left" wrapText="1"/>
    </xf>
    <xf numFmtId="49" fontId="2" fillId="0" borderId="3" xfId="0" applyNumberFormat="1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left" vertical="center" wrapText="1"/>
    </xf>
    <xf numFmtId="2" fontId="10" fillId="0" borderId="1" xfId="0" applyNumberFormat="1" applyFont="1" applyFill="1" applyBorder="1" applyAlignment="1">
      <alignment horizontal="center" vertical="center" wrapText="1"/>
    </xf>
    <xf numFmtId="167" fontId="3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2" fontId="10" fillId="0" borderId="1" xfId="0" applyNumberFormat="1" applyFont="1" applyFill="1" applyBorder="1" applyAlignment="1">
      <alignment vertical="center" wrapText="1"/>
    </xf>
    <xf numFmtId="167" fontId="10" fillId="0" borderId="1" xfId="0" applyNumberFormat="1" applyFont="1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 applyProtection="1">
      <alignment horizontal="left" vertical="center" wrapText="1"/>
    </xf>
    <xf numFmtId="0" fontId="2" fillId="0" borderId="1" xfId="0" applyFont="1" applyFill="1" applyBorder="1" applyAlignment="1">
      <alignment horizontal="justify" vertical="top" wrapText="1"/>
    </xf>
    <xf numFmtId="0" fontId="8" fillId="0" borderId="0" xfId="0" applyFont="1" applyFill="1" applyAlignment="1">
      <alignment horizont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49" fontId="2" fillId="0" borderId="7" xfId="0" applyNumberFormat="1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 applyProtection="1">
      <alignment horizontal="left" vertical="top" wrapText="1"/>
    </xf>
    <xf numFmtId="49" fontId="2" fillId="0" borderId="1" xfId="0" applyNumberFormat="1" applyFont="1" applyBorder="1" applyAlignment="1" applyProtection="1">
      <alignment horizontal="left" vertical="top" wrapText="1"/>
    </xf>
    <xf numFmtId="164" fontId="2" fillId="0" borderId="6" xfId="0" applyNumberFormat="1" applyFont="1" applyBorder="1" applyAlignment="1" applyProtection="1">
      <alignment horizontal="left" vertical="top" wrapText="1"/>
    </xf>
    <xf numFmtId="49" fontId="2" fillId="0" borderId="6" xfId="0" applyNumberFormat="1" applyFont="1" applyBorder="1" applyAlignment="1" applyProtection="1">
      <alignment horizontal="left" vertical="top" wrapText="1"/>
    </xf>
    <xf numFmtId="0" fontId="2" fillId="2" borderId="1" xfId="0" applyFont="1" applyFill="1" applyBorder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wrapText="1"/>
    </xf>
    <xf numFmtId="0" fontId="6" fillId="0" borderId="0" xfId="0" applyFont="1" applyFill="1" applyAlignment="1">
      <alignment wrapText="1"/>
    </xf>
    <xf numFmtId="0" fontId="5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right" wrapText="1"/>
    </xf>
    <xf numFmtId="0" fontId="5" fillId="0" borderId="0" xfId="0" applyNumberFormat="1" applyFont="1" applyFill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00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37"/>
  <sheetViews>
    <sheetView tabSelected="1" topLeftCell="A323" zoomScaleNormal="100" workbookViewId="0">
      <selection activeCell="G337" sqref="G337"/>
    </sheetView>
  </sheetViews>
  <sheetFormatPr defaultRowHeight="12.75"/>
  <cols>
    <col min="1" max="1" width="44.28515625" style="47" customWidth="1"/>
    <col min="2" max="2" width="6.140625" style="47" customWidth="1"/>
    <col min="3" max="3" width="5" style="47" customWidth="1"/>
    <col min="4" max="4" width="3.7109375" style="47" customWidth="1"/>
    <col min="5" max="5" width="14.5703125" style="47" customWidth="1"/>
    <col min="6" max="6" width="5.5703125" style="47" customWidth="1"/>
    <col min="7" max="7" width="12.42578125" style="49" customWidth="1"/>
    <col min="8" max="8" width="12.7109375" style="47" customWidth="1"/>
    <col min="9" max="9" width="11" style="47" customWidth="1"/>
    <col min="10" max="16384" width="9.140625" style="55"/>
  </cols>
  <sheetData>
    <row r="1" spans="1:9" ht="29.25" customHeight="1">
      <c r="E1" s="48"/>
    </row>
    <row r="2" spans="1:9" ht="15.75" customHeight="1">
      <c r="A2" s="88" t="s">
        <v>267</v>
      </c>
      <c r="B2" s="85"/>
      <c r="C2" s="85"/>
      <c r="D2" s="85"/>
      <c r="E2" s="85"/>
      <c r="F2" s="85"/>
      <c r="G2" s="85"/>
      <c r="H2" s="85"/>
      <c r="I2" s="85"/>
    </row>
    <row r="3" spans="1:9" ht="15.75" customHeight="1">
      <c r="A3" s="86" t="s">
        <v>66</v>
      </c>
      <c r="B3" s="87"/>
      <c r="C3" s="87"/>
      <c r="D3" s="87"/>
      <c r="E3" s="87"/>
      <c r="F3" s="87"/>
      <c r="G3" s="87"/>
      <c r="H3" s="87"/>
      <c r="I3" s="85"/>
    </row>
    <row r="4" spans="1:9" ht="15.75" customHeight="1">
      <c r="A4" s="86" t="s">
        <v>65</v>
      </c>
      <c r="B4" s="87"/>
      <c r="C4" s="87"/>
      <c r="D4" s="87"/>
      <c r="E4" s="87"/>
      <c r="F4" s="87"/>
      <c r="G4" s="87"/>
      <c r="H4" s="87"/>
      <c r="I4" s="85"/>
    </row>
    <row r="5" spans="1:9" ht="15.75" customHeight="1">
      <c r="A5" s="86" t="s">
        <v>268</v>
      </c>
      <c r="B5" s="87"/>
      <c r="C5" s="87"/>
      <c r="D5" s="87"/>
      <c r="E5" s="87"/>
      <c r="F5" s="87"/>
      <c r="G5" s="87"/>
      <c r="H5" s="87"/>
      <c r="I5" s="85"/>
    </row>
    <row r="6" spans="1:9" ht="15.75" customHeight="1">
      <c r="A6" s="86" t="s">
        <v>269</v>
      </c>
      <c r="B6" s="86"/>
      <c r="C6" s="86"/>
      <c r="D6" s="86"/>
      <c r="E6" s="86"/>
      <c r="F6" s="86"/>
      <c r="G6" s="86"/>
      <c r="H6" s="86"/>
      <c r="I6" s="85"/>
    </row>
    <row r="7" spans="1:9" ht="15.75" customHeight="1">
      <c r="A7" s="86"/>
      <c r="B7" s="87"/>
      <c r="C7" s="87"/>
      <c r="D7" s="87"/>
      <c r="E7" s="87"/>
      <c r="F7" s="87"/>
      <c r="G7" s="87"/>
      <c r="H7" s="87"/>
      <c r="I7" s="85"/>
    </row>
    <row r="8" spans="1:9" ht="16.5">
      <c r="A8" s="50"/>
      <c r="B8" s="85"/>
      <c r="C8" s="85"/>
      <c r="D8" s="85"/>
      <c r="E8" s="85"/>
      <c r="F8" s="85"/>
      <c r="G8" s="85"/>
      <c r="H8" s="85"/>
      <c r="I8" s="50"/>
    </row>
    <row r="9" spans="1:9" ht="18.75" customHeight="1">
      <c r="A9" s="84" t="s">
        <v>48</v>
      </c>
      <c r="B9" s="84"/>
      <c r="C9" s="84"/>
      <c r="D9" s="84"/>
      <c r="E9" s="84"/>
      <c r="F9" s="84"/>
      <c r="G9" s="84"/>
      <c r="H9" s="84"/>
    </row>
    <row r="10" spans="1:9" ht="24.75" customHeight="1">
      <c r="A10" s="84" t="s">
        <v>270</v>
      </c>
      <c r="B10" s="84"/>
      <c r="C10" s="84"/>
      <c r="D10" s="84"/>
      <c r="E10" s="84"/>
      <c r="F10" s="84"/>
      <c r="G10" s="84"/>
      <c r="H10" s="84"/>
    </row>
    <row r="11" spans="1:9" ht="18.75">
      <c r="A11" s="74"/>
      <c r="B11" s="74"/>
      <c r="C11" s="74"/>
      <c r="D11" s="74"/>
      <c r="E11" s="74"/>
      <c r="F11" s="74"/>
      <c r="G11" s="51"/>
      <c r="H11" s="74"/>
    </row>
    <row r="12" spans="1:9" ht="15">
      <c r="A12" s="52"/>
      <c r="B12" s="52"/>
      <c r="C12" s="52"/>
      <c r="D12" s="52"/>
      <c r="E12" s="52"/>
      <c r="F12" s="52"/>
      <c r="G12" s="53"/>
      <c r="H12" s="52"/>
      <c r="I12" s="47" t="s">
        <v>162</v>
      </c>
    </row>
    <row r="13" spans="1:9" ht="15" customHeight="1">
      <c r="A13" s="1" t="s">
        <v>61</v>
      </c>
      <c r="B13" s="2" t="s">
        <v>11</v>
      </c>
      <c r="C13" s="3" t="s">
        <v>58</v>
      </c>
      <c r="D13" s="3" t="s">
        <v>59</v>
      </c>
      <c r="E13" s="3" t="s">
        <v>12</v>
      </c>
      <c r="F13" s="3" t="s">
        <v>60</v>
      </c>
      <c r="G13" s="4">
        <v>2023</v>
      </c>
      <c r="H13" s="3" t="s">
        <v>265</v>
      </c>
      <c r="I13" s="3" t="s">
        <v>271</v>
      </c>
    </row>
    <row r="14" spans="1:9" ht="15" customHeight="1">
      <c r="A14" s="1"/>
      <c r="B14" s="2"/>
      <c r="C14" s="3"/>
      <c r="D14" s="3"/>
      <c r="E14" s="3"/>
      <c r="F14" s="3"/>
      <c r="G14" s="5"/>
      <c r="H14" s="6"/>
      <c r="I14" s="7"/>
    </row>
    <row r="15" spans="1:9" ht="15.75">
      <c r="A15" s="8" t="s">
        <v>10</v>
      </c>
      <c r="B15" s="9" t="s">
        <v>0</v>
      </c>
      <c r="C15" s="8" t="s">
        <v>1</v>
      </c>
      <c r="D15" s="8" t="s">
        <v>2</v>
      </c>
      <c r="E15" s="8" t="s">
        <v>9</v>
      </c>
      <c r="F15" s="8" t="s">
        <v>3</v>
      </c>
      <c r="G15" s="10"/>
      <c r="H15" s="11" t="s">
        <v>4</v>
      </c>
      <c r="I15" s="12">
        <v>8</v>
      </c>
    </row>
    <row r="16" spans="1:9" ht="15.75">
      <c r="A16" s="13" t="s">
        <v>67</v>
      </c>
      <c r="B16" s="14" t="s">
        <v>69</v>
      </c>
      <c r="C16" s="15" t="s">
        <v>69</v>
      </c>
      <c r="D16" s="15" t="s">
        <v>69</v>
      </c>
      <c r="E16" s="15"/>
      <c r="F16" s="15"/>
      <c r="G16" s="16"/>
      <c r="H16" s="17">
        <v>6299.3</v>
      </c>
      <c r="I16" s="17">
        <v>12653.6</v>
      </c>
    </row>
    <row r="17" spans="1:9" ht="15.75">
      <c r="A17" s="18" t="s">
        <v>67</v>
      </c>
      <c r="B17" s="8" t="s">
        <v>69</v>
      </c>
      <c r="C17" s="19" t="s">
        <v>69</v>
      </c>
      <c r="D17" s="19" t="s">
        <v>69</v>
      </c>
      <c r="E17" s="19"/>
      <c r="F17" s="19"/>
      <c r="G17" s="20"/>
      <c r="H17" s="17">
        <v>6299.3</v>
      </c>
      <c r="I17" s="17">
        <v>12653.6</v>
      </c>
    </row>
    <row r="18" spans="1:9" ht="15.75">
      <c r="A18" s="18" t="s">
        <v>67</v>
      </c>
      <c r="B18" s="8" t="s">
        <v>69</v>
      </c>
      <c r="C18" s="19" t="s">
        <v>69</v>
      </c>
      <c r="D18" s="19" t="s">
        <v>69</v>
      </c>
      <c r="E18" s="19"/>
      <c r="F18" s="19"/>
      <c r="G18" s="20"/>
      <c r="H18" s="17">
        <v>6299.3</v>
      </c>
      <c r="I18" s="17">
        <v>12653.6</v>
      </c>
    </row>
    <row r="19" spans="1:9" ht="15.75">
      <c r="A19" s="18" t="s">
        <v>67</v>
      </c>
      <c r="B19" s="8" t="s">
        <v>69</v>
      </c>
      <c r="C19" s="19" t="s">
        <v>69</v>
      </c>
      <c r="D19" s="19" t="s">
        <v>69</v>
      </c>
      <c r="E19" s="19" t="s">
        <v>154</v>
      </c>
      <c r="F19" s="19"/>
      <c r="G19" s="20"/>
      <c r="H19" s="17">
        <v>6299.3</v>
      </c>
      <c r="I19" s="17">
        <v>12653.6</v>
      </c>
    </row>
    <row r="20" spans="1:9" ht="18.75" customHeight="1">
      <c r="A20" s="18" t="s">
        <v>67</v>
      </c>
      <c r="B20" s="8" t="s">
        <v>69</v>
      </c>
      <c r="C20" s="19" t="s">
        <v>69</v>
      </c>
      <c r="D20" s="19" t="s">
        <v>69</v>
      </c>
      <c r="E20" s="19" t="s">
        <v>154</v>
      </c>
      <c r="F20" s="19" t="s">
        <v>68</v>
      </c>
      <c r="G20" s="20"/>
      <c r="H20" s="17">
        <v>6299.3</v>
      </c>
      <c r="I20" s="17">
        <v>12653.6</v>
      </c>
    </row>
    <row r="21" spans="1:9" ht="33.75" customHeight="1">
      <c r="A21" s="13" t="s">
        <v>262</v>
      </c>
      <c r="B21" s="21" t="s">
        <v>14</v>
      </c>
      <c r="C21" s="21" t="s">
        <v>13</v>
      </c>
      <c r="D21" s="21" t="s">
        <v>13</v>
      </c>
      <c r="E21" s="21" t="s">
        <v>13</v>
      </c>
      <c r="F21" s="21" t="s">
        <v>13</v>
      </c>
      <c r="G21" s="22">
        <f>G22+G61+G72+G85+G110+G119+G135</f>
        <v>213173.4</v>
      </c>
      <c r="H21" s="22">
        <f>H22+H61+H72+H85+H110+H119+H135</f>
        <v>110173.833</v>
      </c>
      <c r="I21" s="22">
        <f>I22+I61+I72+I85+I110+I119+I135</f>
        <v>112407.242</v>
      </c>
    </row>
    <row r="22" spans="1:9" ht="18.75" customHeight="1">
      <c r="A22" s="23" t="s">
        <v>51</v>
      </c>
      <c r="B22" s="1" t="s">
        <v>14</v>
      </c>
      <c r="C22" s="1" t="s">
        <v>15</v>
      </c>
      <c r="D22" s="1" t="s">
        <v>13</v>
      </c>
      <c r="E22" s="1" t="s">
        <v>13</v>
      </c>
      <c r="F22" s="1" t="s">
        <v>13</v>
      </c>
      <c r="G22" s="24">
        <f>G23+G36+G41</f>
        <v>45652.000000000007</v>
      </c>
      <c r="H22" s="24">
        <f>H23+H36+H41</f>
        <v>31475.733</v>
      </c>
      <c r="I22" s="24">
        <f>I23+I36+I41</f>
        <v>31582.241999999998</v>
      </c>
    </row>
    <row r="23" spans="1:9" ht="78.75">
      <c r="A23" s="23" t="s">
        <v>17</v>
      </c>
      <c r="B23" s="1" t="s">
        <v>14</v>
      </c>
      <c r="C23" s="1" t="s">
        <v>15</v>
      </c>
      <c r="D23" s="1" t="s">
        <v>16</v>
      </c>
      <c r="E23" s="1" t="s">
        <v>13</v>
      </c>
      <c r="F23" s="1" t="s">
        <v>13</v>
      </c>
      <c r="G23" s="24">
        <f>G25+G28+G29+G30+G32+G33</f>
        <v>41768.700000000004</v>
      </c>
      <c r="H23" s="24">
        <f>H24+H26+H33</f>
        <v>27786.400000000001</v>
      </c>
      <c r="I23" s="24">
        <f>I24+I26+I33</f>
        <v>27786.400000000001</v>
      </c>
    </row>
    <row r="24" spans="1:9" ht="39.75" customHeight="1">
      <c r="A24" s="73" t="s">
        <v>214</v>
      </c>
      <c r="B24" s="62" t="s">
        <v>14</v>
      </c>
      <c r="C24" s="32" t="s">
        <v>15</v>
      </c>
      <c r="D24" s="32" t="s">
        <v>16</v>
      </c>
      <c r="E24" s="32" t="s">
        <v>106</v>
      </c>
      <c r="F24" s="32"/>
      <c r="G24" s="33">
        <f>G25</f>
        <v>5549.4</v>
      </c>
      <c r="H24" s="33">
        <f t="shared" ref="H24:I24" si="0">H25</f>
        <v>4926.7</v>
      </c>
      <c r="I24" s="33">
        <f t="shared" si="0"/>
        <v>4926.7</v>
      </c>
    </row>
    <row r="25" spans="1:9" ht="38.25" customHeight="1">
      <c r="A25" s="73" t="s">
        <v>209</v>
      </c>
      <c r="B25" s="62" t="s">
        <v>14</v>
      </c>
      <c r="C25" s="32" t="s">
        <v>15</v>
      </c>
      <c r="D25" s="32" t="s">
        <v>16</v>
      </c>
      <c r="E25" s="32" t="s">
        <v>71</v>
      </c>
      <c r="F25" s="32" t="s">
        <v>163</v>
      </c>
      <c r="G25" s="33">
        <v>5549.4</v>
      </c>
      <c r="H25" s="33">
        <v>4926.7</v>
      </c>
      <c r="I25" s="33">
        <v>4926.7</v>
      </c>
    </row>
    <row r="26" spans="1:9" ht="35.25" customHeight="1">
      <c r="A26" s="27" t="s">
        <v>207</v>
      </c>
      <c r="B26" s="32" t="s">
        <v>14</v>
      </c>
      <c r="C26" s="32" t="s">
        <v>15</v>
      </c>
      <c r="D26" s="32" t="s">
        <v>16</v>
      </c>
      <c r="E26" s="32" t="s">
        <v>107</v>
      </c>
      <c r="F26" s="32"/>
      <c r="G26" s="39">
        <f>G27+G33</f>
        <v>36219.300000000003</v>
      </c>
      <c r="H26" s="39">
        <f t="shared" ref="H26:I26" si="1">H27</f>
        <v>22859.7</v>
      </c>
      <c r="I26" s="39">
        <f t="shared" si="1"/>
        <v>22859.7</v>
      </c>
    </row>
    <row r="27" spans="1:9" ht="51.75" customHeight="1">
      <c r="A27" s="23" t="s">
        <v>70</v>
      </c>
      <c r="B27" s="32" t="s">
        <v>14</v>
      </c>
      <c r="C27" s="32" t="s">
        <v>15</v>
      </c>
      <c r="D27" s="32" t="s">
        <v>16</v>
      </c>
      <c r="E27" s="32" t="s">
        <v>72</v>
      </c>
      <c r="F27" s="32" t="s">
        <v>13</v>
      </c>
      <c r="G27" s="39">
        <f>G28+G29+G30+G31</f>
        <v>34715.5</v>
      </c>
      <c r="H27" s="39">
        <f t="shared" ref="H27:I27" si="2">H28+H29+H30</f>
        <v>22859.7</v>
      </c>
      <c r="I27" s="39">
        <f t="shared" si="2"/>
        <v>22859.7</v>
      </c>
    </row>
    <row r="28" spans="1:9" ht="96" customHeight="1">
      <c r="A28" s="35" t="s">
        <v>164</v>
      </c>
      <c r="B28" s="32" t="s">
        <v>14</v>
      </c>
      <c r="C28" s="32" t="s">
        <v>15</v>
      </c>
      <c r="D28" s="32" t="s">
        <v>16</v>
      </c>
      <c r="E28" s="32" t="s">
        <v>72</v>
      </c>
      <c r="F28" s="32" t="s">
        <v>163</v>
      </c>
      <c r="G28" s="39">
        <v>26426.9</v>
      </c>
      <c r="H28" s="39">
        <v>20870.400000000001</v>
      </c>
      <c r="I28" s="39">
        <v>20870.400000000001</v>
      </c>
    </row>
    <row r="29" spans="1:9" ht="47.25">
      <c r="A29" s="23" t="s">
        <v>168</v>
      </c>
      <c r="B29" s="1" t="s">
        <v>14</v>
      </c>
      <c r="C29" s="1" t="s">
        <v>15</v>
      </c>
      <c r="D29" s="1" t="s">
        <v>16</v>
      </c>
      <c r="E29" s="1" t="s">
        <v>72</v>
      </c>
      <c r="F29" s="1" t="s">
        <v>165</v>
      </c>
      <c r="G29" s="24">
        <v>7494.4</v>
      </c>
      <c r="H29" s="25">
        <v>1894.2</v>
      </c>
      <c r="I29" s="25">
        <v>1894.2</v>
      </c>
    </row>
    <row r="30" spans="1:9" ht="15.75">
      <c r="A30" s="23" t="s">
        <v>167</v>
      </c>
      <c r="B30" s="29">
        <v>803</v>
      </c>
      <c r="C30" s="77" t="s">
        <v>15</v>
      </c>
      <c r="D30" s="1" t="s">
        <v>16</v>
      </c>
      <c r="E30" s="1" t="s">
        <v>72</v>
      </c>
      <c r="F30" s="1" t="s">
        <v>166</v>
      </c>
      <c r="G30" s="24">
        <v>282.60000000000002</v>
      </c>
      <c r="H30" s="24">
        <v>95.1</v>
      </c>
      <c r="I30" s="24">
        <v>95.1</v>
      </c>
    </row>
    <row r="31" spans="1:9" ht="70.5" customHeight="1">
      <c r="A31" s="79" t="s">
        <v>300</v>
      </c>
      <c r="B31" s="36">
        <v>803</v>
      </c>
      <c r="C31" s="1" t="s">
        <v>15</v>
      </c>
      <c r="D31" s="1" t="s">
        <v>16</v>
      </c>
      <c r="E31" s="1" t="s">
        <v>301</v>
      </c>
      <c r="F31" s="1"/>
      <c r="G31" s="24">
        <v>511.6</v>
      </c>
      <c r="H31" s="24">
        <v>0</v>
      </c>
      <c r="I31" s="24">
        <v>0</v>
      </c>
    </row>
    <row r="32" spans="1:9" ht="70.5" customHeight="1">
      <c r="A32" s="35" t="s">
        <v>164</v>
      </c>
      <c r="B32" s="36">
        <v>803</v>
      </c>
      <c r="C32" s="26" t="s">
        <v>15</v>
      </c>
      <c r="D32" s="1" t="s">
        <v>16</v>
      </c>
      <c r="E32" s="1" t="s">
        <v>301</v>
      </c>
      <c r="F32" s="1" t="s">
        <v>163</v>
      </c>
      <c r="G32" s="24">
        <v>511.6</v>
      </c>
      <c r="H32" s="24">
        <v>0</v>
      </c>
      <c r="I32" s="24">
        <v>0</v>
      </c>
    </row>
    <row r="33" spans="1:9" ht="63">
      <c r="A33" s="23" t="s">
        <v>299</v>
      </c>
      <c r="B33" s="36">
        <v>803</v>
      </c>
      <c r="C33" s="26" t="s">
        <v>15</v>
      </c>
      <c r="D33" s="1" t="s">
        <v>16</v>
      </c>
      <c r="E33" s="1" t="s">
        <v>240</v>
      </c>
      <c r="F33" s="1"/>
      <c r="G33" s="24">
        <f>G34</f>
        <v>1503.8</v>
      </c>
      <c r="H33" s="24">
        <f t="shared" ref="H33:I34" si="3">H34</f>
        <v>0</v>
      </c>
      <c r="I33" s="24">
        <f t="shared" si="3"/>
        <v>0</v>
      </c>
    </row>
    <row r="34" spans="1:9" ht="63">
      <c r="A34" s="23" t="s">
        <v>297</v>
      </c>
      <c r="B34" s="36">
        <v>803</v>
      </c>
      <c r="C34" s="26" t="s">
        <v>15</v>
      </c>
      <c r="D34" s="1" t="s">
        <v>16</v>
      </c>
      <c r="E34" s="1" t="s">
        <v>296</v>
      </c>
      <c r="F34" s="1"/>
      <c r="G34" s="24">
        <f>G35</f>
        <v>1503.8</v>
      </c>
      <c r="H34" s="24">
        <f t="shared" si="3"/>
        <v>0</v>
      </c>
      <c r="I34" s="24">
        <f t="shared" si="3"/>
        <v>0</v>
      </c>
    </row>
    <row r="35" spans="1:9" ht="63">
      <c r="A35" s="23" t="s">
        <v>297</v>
      </c>
      <c r="B35" s="36">
        <v>803</v>
      </c>
      <c r="C35" s="26" t="s">
        <v>15</v>
      </c>
      <c r="D35" s="1" t="s">
        <v>16</v>
      </c>
      <c r="E35" s="1" t="s">
        <v>296</v>
      </c>
      <c r="F35" s="1" t="s">
        <v>163</v>
      </c>
      <c r="G35" s="24">
        <v>1503.8</v>
      </c>
      <c r="H35" s="24">
        <v>0</v>
      </c>
      <c r="I35" s="24">
        <v>0</v>
      </c>
    </row>
    <row r="36" spans="1:9" ht="15.75">
      <c r="A36" s="28" t="s">
        <v>193</v>
      </c>
      <c r="B36" s="1" t="s">
        <v>14</v>
      </c>
      <c r="C36" s="26" t="s">
        <v>15</v>
      </c>
      <c r="D36" s="1" t="s">
        <v>21</v>
      </c>
      <c r="E36" s="1"/>
      <c r="F36" s="30"/>
      <c r="G36" s="66">
        <v>0.8</v>
      </c>
      <c r="H36" s="66">
        <f t="shared" ref="H36:I39" si="4">H37</f>
        <v>0.83299999999999996</v>
      </c>
      <c r="I36" s="66">
        <f t="shared" si="4"/>
        <v>0.74199999999999999</v>
      </c>
    </row>
    <row r="37" spans="1:9" ht="15.75">
      <c r="A37" s="28" t="s">
        <v>187</v>
      </c>
      <c r="B37" s="1" t="s">
        <v>14</v>
      </c>
      <c r="C37" s="26" t="s">
        <v>15</v>
      </c>
      <c r="D37" s="1" t="s">
        <v>21</v>
      </c>
      <c r="E37" s="1" t="s">
        <v>186</v>
      </c>
      <c r="F37" s="30"/>
      <c r="G37" s="66">
        <f>G38</f>
        <v>0.78700000000000003</v>
      </c>
      <c r="H37" s="66">
        <f t="shared" si="4"/>
        <v>0.83299999999999996</v>
      </c>
      <c r="I37" s="66">
        <f t="shared" si="4"/>
        <v>0.74199999999999999</v>
      </c>
    </row>
    <row r="38" spans="1:9" ht="15.75">
      <c r="A38" s="28" t="s">
        <v>194</v>
      </c>
      <c r="B38" s="1" t="s">
        <v>14</v>
      </c>
      <c r="C38" s="26" t="s">
        <v>15</v>
      </c>
      <c r="D38" s="1" t="s">
        <v>21</v>
      </c>
      <c r="E38" s="1" t="s">
        <v>186</v>
      </c>
      <c r="F38" s="30"/>
      <c r="G38" s="66">
        <f>G39</f>
        <v>0.78700000000000003</v>
      </c>
      <c r="H38" s="66">
        <f t="shared" si="4"/>
        <v>0.83299999999999996</v>
      </c>
      <c r="I38" s="66">
        <f t="shared" si="4"/>
        <v>0.74199999999999999</v>
      </c>
    </row>
    <row r="39" spans="1:9" ht="78.75">
      <c r="A39" s="31" t="s">
        <v>219</v>
      </c>
      <c r="B39" s="1" t="s">
        <v>14</v>
      </c>
      <c r="C39" s="26" t="s">
        <v>15</v>
      </c>
      <c r="D39" s="1" t="s">
        <v>21</v>
      </c>
      <c r="E39" s="1" t="s">
        <v>188</v>
      </c>
      <c r="F39" s="30"/>
      <c r="G39" s="66">
        <f>G40</f>
        <v>0.78700000000000003</v>
      </c>
      <c r="H39" s="66">
        <f t="shared" si="4"/>
        <v>0.83299999999999996</v>
      </c>
      <c r="I39" s="66">
        <f t="shared" si="4"/>
        <v>0.74199999999999999</v>
      </c>
    </row>
    <row r="40" spans="1:9" ht="22.5" customHeight="1">
      <c r="A40" s="54" t="s">
        <v>195</v>
      </c>
      <c r="B40" s="1" t="s">
        <v>14</v>
      </c>
      <c r="C40" s="26" t="s">
        <v>15</v>
      </c>
      <c r="D40" s="1" t="s">
        <v>21</v>
      </c>
      <c r="E40" s="1" t="s">
        <v>188</v>
      </c>
      <c r="F40" s="30" t="s">
        <v>196</v>
      </c>
      <c r="G40" s="66">
        <v>0.78700000000000003</v>
      </c>
      <c r="H40" s="66">
        <v>0.83299999999999996</v>
      </c>
      <c r="I40" s="66">
        <v>0.74199999999999999</v>
      </c>
    </row>
    <row r="41" spans="1:9" ht="21" customHeight="1">
      <c r="A41" s="23" t="s">
        <v>18</v>
      </c>
      <c r="B41" s="1" t="s">
        <v>14</v>
      </c>
      <c r="C41" s="1" t="s">
        <v>15</v>
      </c>
      <c r="D41" s="1" t="s">
        <v>8</v>
      </c>
      <c r="E41" s="1" t="s">
        <v>13</v>
      </c>
      <c r="F41" s="1" t="s">
        <v>13</v>
      </c>
      <c r="G41" s="24">
        <f>G42+G48+G44+G46+G59</f>
        <v>3882.5</v>
      </c>
      <c r="H41" s="24">
        <f t="shared" ref="H41:I41" si="5">H42+H48+H44</f>
        <v>3688.5</v>
      </c>
      <c r="I41" s="24">
        <f t="shared" si="5"/>
        <v>3795.1000000000004</v>
      </c>
    </row>
    <row r="42" spans="1:9" ht="36" customHeight="1">
      <c r="A42" s="23" t="s">
        <v>178</v>
      </c>
      <c r="B42" s="1" t="s">
        <v>14</v>
      </c>
      <c r="C42" s="1" t="s">
        <v>15</v>
      </c>
      <c r="D42" s="1" t="s">
        <v>8</v>
      </c>
      <c r="E42" s="1" t="s">
        <v>179</v>
      </c>
      <c r="F42" s="1"/>
      <c r="G42" s="25">
        <v>45</v>
      </c>
      <c r="H42" s="25">
        <v>45</v>
      </c>
      <c r="I42" s="25">
        <v>45</v>
      </c>
    </row>
    <row r="43" spans="1:9" ht="33.75" customHeight="1">
      <c r="A43" s="23" t="s">
        <v>192</v>
      </c>
      <c r="B43" s="1" t="s">
        <v>14</v>
      </c>
      <c r="C43" s="1" t="s">
        <v>15</v>
      </c>
      <c r="D43" s="1" t="s">
        <v>8</v>
      </c>
      <c r="E43" s="1" t="s">
        <v>180</v>
      </c>
      <c r="F43" s="1" t="s">
        <v>165</v>
      </c>
      <c r="G43" s="25">
        <v>45</v>
      </c>
      <c r="H43" s="25">
        <v>45</v>
      </c>
      <c r="I43" s="25">
        <v>45</v>
      </c>
    </row>
    <row r="44" spans="1:9" ht="36" customHeight="1">
      <c r="A44" s="23" t="s">
        <v>246</v>
      </c>
      <c r="B44" s="1" t="s">
        <v>14</v>
      </c>
      <c r="C44" s="1" t="s">
        <v>15</v>
      </c>
      <c r="D44" s="30" t="s">
        <v>8</v>
      </c>
      <c r="E44" s="30" t="s">
        <v>247</v>
      </c>
      <c r="F44" s="67"/>
      <c r="G44" s="11">
        <v>150</v>
      </c>
      <c r="H44" s="11">
        <v>0</v>
      </c>
      <c r="I44" s="25">
        <v>0</v>
      </c>
    </row>
    <row r="45" spans="1:9" ht="49.5" customHeight="1">
      <c r="A45" s="23" t="s">
        <v>73</v>
      </c>
      <c r="B45" s="1" t="s">
        <v>15</v>
      </c>
      <c r="C45" s="1" t="s">
        <v>8</v>
      </c>
      <c r="D45" s="30"/>
      <c r="E45" s="30" t="s">
        <v>247</v>
      </c>
      <c r="F45" s="68">
        <v>200</v>
      </c>
      <c r="G45" s="11">
        <v>150</v>
      </c>
      <c r="H45" s="11">
        <v>0</v>
      </c>
      <c r="I45" s="25">
        <v>0</v>
      </c>
    </row>
    <row r="46" spans="1:9" ht="0.75" hidden="1" customHeight="1">
      <c r="A46" s="23"/>
      <c r="B46" s="1"/>
      <c r="C46" s="1"/>
      <c r="D46" s="1"/>
      <c r="E46" s="1"/>
      <c r="F46" s="1"/>
      <c r="G46" s="25"/>
      <c r="H46" s="25">
        <f t="shared" ref="H46:I46" si="6">H47</f>
        <v>0</v>
      </c>
      <c r="I46" s="25">
        <f t="shared" si="6"/>
        <v>0</v>
      </c>
    </row>
    <row r="47" spans="1:9" ht="17.25" hidden="1" customHeight="1">
      <c r="A47" s="60"/>
      <c r="B47" s="1"/>
      <c r="C47" s="1"/>
      <c r="D47" s="1"/>
      <c r="E47" s="1"/>
      <c r="F47" s="1"/>
      <c r="G47" s="25"/>
      <c r="H47" s="57">
        <v>0</v>
      </c>
      <c r="I47" s="25">
        <v>0</v>
      </c>
    </row>
    <row r="48" spans="1:9" ht="35.25" customHeight="1">
      <c r="A48" s="23" t="s">
        <v>266</v>
      </c>
      <c r="B48" s="1" t="s">
        <v>14</v>
      </c>
      <c r="C48" s="1" t="s">
        <v>15</v>
      </c>
      <c r="D48" s="1" t="s">
        <v>8</v>
      </c>
      <c r="E48" s="1" t="s">
        <v>186</v>
      </c>
      <c r="F48" s="1"/>
      <c r="G48" s="25">
        <f>G49</f>
        <v>3687.5</v>
      </c>
      <c r="H48" s="25">
        <f t="shared" ref="H48:I48" si="7">H49</f>
        <v>3643.5</v>
      </c>
      <c r="I48" s="25">
        <f t="shared" si="7"/>
        <v>3750.1000000000004</v>
      </c>
    </row>
    <row r="49" spans="1:9" ht="19.5" customHeight="1">
      <c r="A49" s="23" t="s">
        <v>231</v>
      </c>
      <c r="B49" s="1" t="s">
        <v>14</v>
      </c>
      <c r="C49" s="1" t="s">
        <v>15</v>
      </c>
      <c r="D49" s="1" t="s">
        <v>8</v>
      </c>
      <c r="E49" s="1" t="s">
        <v>230</v>
      </c>
      <c r="F49" s="1"/>
      <c r="G49" s="25">
        <f>G50+G53+G55+G57</f>
        <v>3687.5</v>
      </c>
      <c r="H49" s="25">
        <f t="shared" ref="H49:I49" si="8">H50+H53+H55+H57</f>
        <v>3643.5</v>
      </c>
      <c r="I49" s="25">
        <f t="shared" si="8"/>
        <v>3750.1000000000004</v>
      </c>
    </row>
    <row r="50" spans="1:9" ht="126.75" customHeight="1">
      <c r="A50" s="34" t="s">
        <v>220</v>
      </c>
      <c r="B50" s="1" t="s">
        <v>14</v>
      </c>
      <c r="C50" s="30" t="s">
        <v>15</v>
      </c>
      <c r="D50" s="30" t="s">
        <v>8</v>
      </c>
      <c r="E50" s="30" t="s">
        <v>74</v>
      </c>
      <c r="F50" s="30"/>
      <c r="G50" s="24">
        <f>G51+G52</f>
        <v>2366.5</v>
      </c>
      <c r="H50" s="24">
        <f t="shared" ref="H50:I50" si="9">H51</f>
        <v>2516.1999999999998</v>
      </c>
      <c r="I50" s="24">
        <f t="shared" si="9"/>
        <v>2622.8</v>
      </c>
    </row>
    <row r="51" spans="1:9" ht="100.5" customHeight="1">
      <c r="A51" s="35" t="s">
        <v>164</v>
      </c>
      <c r="B51" s="1" t="s">
        <v>14</v>
      </c>
      <c r="C51" s="30" t="s">
        <v>15</v>
      </c>
      <c r="D51" s="30" t="s">
        <v>8</v>
      </c>
      <c r="E51" s="30" t="s">
        <v>74</v>
      </c>
      <c r="F51" s="1" t="s">
        <v>163</v>
      </c>
      <c r="G51" s="10">
        <v>1591.7</v>
      </c>
      <c r="H51" s="36">
        <v>2516.1999999999998</v>
      </c>
      <c r="I51" s="11">
        <v>2622.8</v>
      </c>
    </row>
    <row r="52" spans="1:9" ht="53.25" customHeight="1">
      <c r="A52" s="23" t="s">
        <v>73</v>
      </c>
      <c r="B52" s="1" t="s">
        <v>14</v>
      </c>
      <c r="C52" s="30" t="s">
        <v>15</v>
      </c>
      <c r="D52" s="30" t="s">
        <v>8</v>
      </c>
      <c r="E52" s="30" t="s">
        <v>74</v>
      </c>
      <c r="F52" s="1" t="s">
        <v>165</v>
      </c>
      <c r="G52" s="10">
        <v>774.8</v>
      </c>
      <c r="H52" s="36">
        <v>0</v>
      </c>
      <c r="I52" s="11">
        <v>0</v>
      </c>
    </row>
    <row r="53" spans="1:9" ht="270.75" customHeight="1">
      <c r="A53" s="43" t="s">
        <v>221</v>
      </c>
      <c r="B53" s="1" t="s">
        <v>14</v>
      </c>
      <c r="C53" s="30" t="s">
        <v>15</v>
      </c>
      <c r="D53" s="30" t="s">
        <v>8</v>
      </c>
      <c r="E53" s="30" t="s">
        <v>161</v>
      </c>
      <c r="F53" s="30"/>
      <c r="G53" s="10">
        <v>3</v>
      </c>
      <c r="H53" s="10">
        <v>3</v>
      </c>
      <c r="I53" s="10">
        <v>3</v>
      </c>
    </row>
    <row r="54" spans="1:9" ht="48.75" customHeight="1">
      <c r="A54" s="23" t="s">
        <v>168</v>
      </c>
      <c r="B54" s="1" t="s">
        <v>14</v>
      </c>
      <c r="C54" s="30" t="s">
        <v>15</v>
      </c>
      <c r="D54" s="30" t="s">
        <v>8</v>
      </c>
      <c r="E54" s="30" t="s">
        <v>161</v>
      </c>
      <c r="F54" s="30" t="s">
        <v>165</v>
      </c>
      <c r="G54" s="10">
        <v>3</v>
      </c>
      <c r="H54" s="10">
        <v>3</v>
      </c>
      <c r="I54" s="10">
        <v>3</v>
      </c>
    </row>
    <row r="55" spans="1:9" ht="51" customHeight="1">
      <c r="A55" s="23" t="s">
        <v>70</v>
      </c>
      <c r="B55" s="1" t="s">
        <v>14</v>
      </c>
      <c r="C55" s="1" t="s">
        <v>15</v>
      </c>
      <c r="D55" s="1" t="s">
        <v>8</v>
      </c>
      <c r="E55" s="1" t="s">
        <v>76</v>
      </c>
      <c r="F55" s="1" t="s">
        <v>13</v>
      </c>
      <c r="G55" s="25">
        <f>G56</f>
        <v>1181.3</v>
      </c>
      <c r="H55" s="25">
        <f t="shared" ref="H55:I55" si="10">H56</f>
        <v>1124.3</v>
      </c>
      <c r="I55" s="25">
        <f t="shared" si="10"/>
        <v>1124.3</v>
      </c>
    </row>
    <row r="56" spans="1:9" ht="93" customHeight="1">
      <c r="A56" s="35" t="s">
        <v>164</v>
      </c>
      <c r="B56" s="1" t="s">
        <v>14</v>
      </c>
      <c r="C56" s="1" t="s">
        <v>15</v>
      </c>
      <c r="D56" s="1" t="s">
        <v>8</v>
      </c>
      <c r="E56" s="1" t="s">
        <v>76</v>
      </c>
      <c r="F56" s="1" t="s">
        <v>163</v>
      </c>
      <c r="G56" s="25">
        <v>1181.3</v>
      </c>
      <c r="H56" s="25">
        <v>1124.3</v>
      </c>
      <c r="I56" s="25">
        <v>1124.3</v>
      </c>
    </row>
    <row r="57" spans="1:9" ht="73.5" customHeight="1">
      <c r="A57" s="23" t="s">
        <v>297</v>
      </c>
      <c r="B57" s="36">
        <v>803</v>
      </c>
      <c r="C57" s="26" t="s">
        <v>15</v>
      </c>
      <c r="D57" s="1" t="s">
        <v>8</v>
      </c>
      <c r="E57" s="1" t="s">
        <v>296</v>
      </c>
      <c r="F57" s="1"/>
      <c r="G57" s="24">
        <f>G58</f>
        <v>136.69999999999999</v>
      </c>
      <c r="H57" s="24">
        <f t="shared" ref="H57:I57" si="11">H58</f>
        <v>0</v>
      </c>
      <c r="I57" s="24">
        <f t="shared" si="11"/>
        <v>0</v>
      </c>
    </row>
    <row r="58" spans="1:9" ht="66" customHeight="1">
      <c r="A58" s="23" t="s">
        <v>297</v>
      </c>
      <c r="B58" s="36">
        <v>803</v>
      </c>
      <c r="C58" s="26" t="s">
        <v>15</v>
      </c>
      <c r="D58" s="1" t="s">
        <v>8</v>
      </c>
      <c r="E58" s="1" t="s">
        <v>296</v>
      </c>
      <c r="F58" s="1" t="s">
        <v>163</v>
      </c>
      <c r="G58" s="24">
        <v>136.69999999999999</v>
      </c>
      <c r="H58" s="24">
        <v>0</v>
      </c>
      <c r="I58" s="24">
        <v>0</v>
      </c>
    </row>
    <row r="59" spans="1:9" ht="56.25" customHeight="1">
      <c r="A59" s="35" t="s">
        <v>295</v>
      </c>
      <c r="B59" s="1" t="s">
        <v>14</v>
      </c>
      <c r="C59" s="1" t="s">
        <v>15</v>
      </c>
      <c r="D59" s="1" t="s">
        <v>8</v>
      </c>
      <c r="E59" s="1" t="s">
        <v>292</v>
      </c>
      <c r="F59" s="1"/>
      <c r="G59" s="25">
        <v>0</v>
      </c>
      <c r="H59" s="25">
        <v>0</v>
      </c>
      <c r="I59" s="25">
        <v>0</v>
      </c>
    </row>
    <row r="60" spans="1:9" ht="20.25" customHeight="1">
      <c r="A60" s="35" t="s">
        <v>294</v>
      </c>
      <c r="B60" s="1" t="s">
        <v>14</v>
      </c>
      <c r="C60" s="1" t="s">
        <v>15</v>
      </c>
      <c r="D60" s="1" t="s">
        <v>8</v>
      </c>
      <c r="E60" s="1" t="s">
        <v>292</v>
      </c>
      <c r="F60" s="1" t="s">
        <v>293</v>
      </c>
      <c r="G60" s="25">
        <v>0</v>
      </c>
      <c r="H60" s="25">
        <v>0</v>
      </c>
      <c r="I60" s="25">
        <v>0</v>
      </c>
    </row>
    <row r="61" spans="1:9" ht="33" customHeight="1">
      <c r="A61" s="23" t="s">
        <v>63</v>
      </c>
      <c r="B61" s="32" t="s">
        <v>14</v>
      </c>
      <c r="C61" s="32" t="s">
        <v>19</v>
      </c>
      <c r="D61" s="32" t="s">
        <v>13</v>
      </c>
      <c r="E61" s="32" t="s">
        <v>13</v>
      </c>
      <c r="F61" s="32" t="s">
        <v>13</v>
      </c>
      <c r="G61" s="39">
        <f>G62</f>
        <v>2791.6</v>
      </c>
      <c r="H61" s="39">
        <f t="shared" ref="H61:I61" si="12">H62</f>
        <v>2595.3000000000002</v>
      </c>
      <c r="I61" s="39">
        <f t="shared" si="12"/>
        <v>2595.3000000000002</v>
      </c>
    </row>
    <row r="62" spans="1:9" ht="69.75" customHeight="1">
      <c r="A62" s="23" t="s">
        <v>263</v>
      </c>
      <c r="B62" s="1" t="s">
        <v>14</v>
      </c>
      <c r="C62" s="30" t="s">
        <v>19</v>
      </c>
      <c r="D62" s="30" t="s">
        <v>5</v>
      </c>
      <c r="E62" s="30"/>
      <c r="F62" s="30"/>
      <c r="G62" s="38">
        <f>G63+G67+G70</f>
        <v>2791.6</v>
      </c>
      <c r="H62" s="38">
        <f>H63+H67</f>
        <v>2595.3000000000002</v>
      </c>
      <c r="I62" s="38">
        <f>I63+I67</f>
        <v>2595.3000000000002</v>
      </c>
    </row>
    <row r="63" spans="1:9" ht="33" customHeight="1">
      <c r="A63" s="23" t="s">
        <v>108</v>
      </c>
      <c r="B63" s="1" t="s">
        <v>14</v>
      </c>
      <c r="C63" s="30" t="s">
        <v>19</v>
      </c>
      <c r="D63" s="30" t="s">
        <v>5</v>
      </c>
      <c r="E63" s="30" t="s">
        <v>109</v>
      </c>
      <c r="F63" s="30"/>
      <c r="G63" s="24">
        <f>G64</f>
        <v>838.2</v>
      </c>
      <c r="H63" s="25">
        <f>H64</f>
        <v>750</v>
      </c>
      <c r="I63" s="25">
        <f>I64</f>
        <v>750</v>
      </c>
    </row>
    <row r="64" spans="1:9" ht="48.75" customHeight="1">
      <c r="A64" s="23" t="s">
        <v>70</v>
      </c>
      <c r="B64" s="1" t="s">
        <v>14</v>
      </c>
      <c r="C64" s="1" t="s">
        <v>19</v>
      </c>
      <c r="D64" s="1" t="s">
        <v>5</v>
      </c>
      <c r="E64" s="1" t="s">
        <v>138</v>
      </c>
      <c r="F64" s="1" t="s">
        <v>13</v>
      </c>
      <c r="G64" s="24">
        <f>G65+G66</f>
        <v>838.2</v>
      </c>
      <c r="H64" s="24">
        <f t="shared" ref="H64:I64" si="13">H65+H66</f>
        <v>750</v>
      </c>
      <c r="I64" s="24">
        <f t="shared" si="13"/>
        <v>750</v>
      </c>
    </row>
    <row r="65" spans="1:9" ht="97.5" customHeight="1">
      <c r="A65" s="35" t="s">
        <v>164</v>
      </c>
      <c r="B65" s="1" t="s">
        <v>14</v>
      </c>
      <c r="C65" s="1" t="s">
        <v>19</v>
      </c>
      <c r="D65" s="1" t="s">
        <v>5</v>
      </c>
      <c r="E65" s="1" t="s">
        <v>138</v>
      </c>
      <c r="F65" s="1" t="s">
        <v>163</v>
      </c>
      <c r="G65" s="25">
        <v>738.2</v>
      </c>
      <c r="H65" s="25">
        <v>650</v>
      </c>
      <c r="I65" s="25">
        <v>650</v>
      </c>
    </row>
    <row r="66" spans="1:9" ht="54.75" customHeight="1">
      <c r="A66" s="23" t="s">
        <v>168</v>
      </c>
      <c r="B66" s="1" t="s">
        <v>14</v>
      </c>
      <c r="C66" s="30" t="s">
        <v>19</v>
      </c>
      <c r="D66" s="30" t="s">
        <v>5</v>
      </c>
      <c r="E66" s="30" t="s">
        <v>138</v>
      </c>
      <c r="F66" s="30" t="s">
        <v>165</v>
      </c>
      <c r="G66" s="38">
        <v>100</v>
      </c>
      <c r="H66" s="38">
        <v>100</v>
      </c>
      <c r="I66" s="38">
        <v>100</v>
      </c>
    </row>
    <row r="67" spans="1:9" ht="65.25" customHeight="1">
      <c r="A67" s="23" t="s">
        <v>110</v>
      </c>
      <c r="B67" s="1" t="s">
        <v>14</v>
      </c>
      <c r="C67" s="1" t="s">
        <v>19</v>
      </c>
      <c r="D67" s="1" t="s">
        <v>5</v>
      </c>
      <c r="E67" s="1" t="s">
        <v>203</v>
      </c>
      <c r="F67" s="1"/>
      <c r="G67" s="24">
        <f t="shared" ref="G67:I68" si="14">G68</f>
        <v>1907.8</v>
      </c>
      <c r="H67" s="25">
        <f t="shared" si="14"/>
        <v>1845.3</v>
      </c>
      <c r="I67" s="25">
        <f t="shared" si="14"/>
        <v>1845.3</v>
      </c>
    </row>
    <row r="68" spans="1:9" ht="51.75" customHeight="1">
      <c r="A68" s="23" t="s">
        <v>70</v>
      </c>
      <c r="B68" s="1" t="s">
        <v>14</v>
      </c>
      <c r="C68" s="1" t="s">
        <v>19</v>
      </c>
      <c r="D68" s="1" t="s">
        <v>5</v>
      </c>
      <c r="E68" s="1" t="s">
        <v>200</v>
      </c>
      <c r="F68" s="1"/>
      <c r="G68" s="24">
        <f>G69</f>
        <v>1907.8</v>
      </c>
      <c r="H68" s="24">
        <f t="shared" si="14"/>
        <v>1845.3</v>
      </c>
      <c r="I68" s="24">
        <f t="shared" si="14"/>
        <v>1845.3</v>
      </c>
    </row>
    <row r="69" spans="1:9" ht="96.75" customHeight="1">
      <c r="A69" s="35" t="s">
        <v>164</v>
      </c>
      <c r="B69" s="1" t="s">
        <v>14</v>
      </c>
      <c r="C69" s="1" t="s">
        <v>19</v>
      </c>
      <c r="D69" s="1" t="s">
        <v>5</v>
      </c>
      <c r="E69" s="1" t="s">
        <v>200</v>
      </c>
      <c r="F69" s="1" t="s">
        <v>163</v>
      </c>
      <c r="G69" s="24">
        <v>1907.8</v>
      </c>
      <c r="H69" s="24">
        <v>1845.3</v>
      </c>
      <c r="I69" s="24">
        <v>1845.3</v>
      </c>
    </row>
    <row r="70" spans="1:9" ht="51.75" customHeight="1">
      <c r="A70" s="23" t="s">
        <v>297</v>
      </c>
      <c r="B70" s="36">
        <v>803</v>
      </c>
      <c r="C70" s="26" t="s">
        <v>19</v>
      </c>
      <c r="D70" s="1" t="s">
        <v>5</v>
      </c>
      <c r="E70" s="1" t="s">
        <v>296</v>
      </c>
      <c r="F70" s="1"/>
      <c r="G70" s="24">
        <f>G71</f>
        <v>45.6</v>
      </c>
      <c r="H70" s="24">
        <f t="shared" ref="H70:I70" si="15">H71</f>
        <v>0</v>
      </c>
      <c r="I70" s="24">
        <f t="shared" si="15"/>
        <v>0</v>
      </c>
    </row>
    <row r="71" spans="1:9" ht="62.25" customHeight="1">
      <c r="A71" s="23" t="s">
        <v>297</v>
      </c>
      <c r="B71" s="36">
        <v>803</v>
      </c>
      <c r="C71" s="26" t="s">
        <v>19</v>
      </c>
      <c r="D71" s="1" t="s">
        <v>5</v>
      </c>
      <c r="E71" s="1" t="s">
        <v>296</v>
      </c>
      <c r="F71" s="1" t="s">
        <v>163</v>
      </c>
      <c r="G71" s="24">
        <v>45.6</v>
      </c>
      <c r="H71" s="24">
        <v>0</v>
      </c>
      <c r="I71" s="24">
        <v>0</v>
      </c>
    </row>
    <row r="72" spans="1:9" ht="18.75" customHeight="1">
      <c r="A72" s="23" t="s">
        <v>57</v>
      </c>
      <c r="B72" s="32" t="s">
        <v>14</v>
      </c>
      <c r="C72" s="32" t="s">
        <v>16</v>
      </c>
      <c r="D72" s="32" t="s">
        <v>69</v>
      </c>
      <c r="E72" s="32" t="s">
        <v>13</v>
      </c>
      <c r="F72" s="32" t="s">
        <v>13</v>
      </c>
      <c r="G72" s="39">
        <f>G73+G77</f>
        <v>52675</v>
      </c>
      <c r="H72" s="39">
        <f t="shared" ref="H72:I72" si="16">H73+H77</f>
        <v>28411.5</v>
      </c>
      <c r="I72" s="39">
        <f t="shared" si="16"/>
        <v>30394.7</v>
      </c>
    </row>
    <row r="73" spans="1:9" ht="18.75" customHeight="1">
      <c r="A73" s="23" t="s">
        <v>232</v>
      </c>
      <c r="B73" s="32" t="s">
        <v>14</v>
      </c>
      <c r="C73" s="32" t="s">
        <v>16</v>
      </c>
      <c r="D73" s="32" t="s">
        <v>21</v>
      </c>
      <c r="E73" s="32"/>
      <c r="F73" s="32"/>
      <c r="G73" s="39">
        <f>G74</f>
        <v>1074.4000000000001</v>
      </c>
      <c r="H73" s="39">
        <f t="shared" ref="H73:I73" si="17">H74</f>
        <v>1074.4000000000001</v>
      </c>
      <c r="I73" s="39">
        <f t="shared" si="17"/>
        <v>1074.4000000000001</v>
      </c>
    </row>
    <row r="74" spans="1:9" ht="18.75" customHeight="1">
      <c r="A74" s="23" t="s">
        <v>239</v>
      </c>
      <c r="B74" s="32" t="s">
        <v>14</v>
      </c>
      <c r="C74" s="32" t="s">
        <v>16</v>
      </c>
      <c r="D74" s="32" t="s">
        <v>21</v>
      </c>
      <c r="E74" s="32" t="s">
        <v>240</v>
      </c>
      <c r="F74" s="32"/>
      <c r="G74" s="39">
        <f>G75</f>
        <v>1074.4000000000001</v>
      </c>
      <c r="H74" s="39">
        <f t="shared" ref="H74:I75" si="18">H75</f>
        <v>1074.4000000000001</v>
      </c>
      <c r="I74" s="39">
        <f t="shared" si="18"/>
        <v>1074.4000000000001</v>
      </c>
    </row>
    <row r="75" spans="1:9" ht="171.75" customHeight="1">
      <c r="A75" s="46" t="s">
        <v>223</v>
      </c>
      <c r="B75" s="1" t="s">
        <v>14</v>
      </c>
      <c r="C75" s="1" t="s">
        <v>16</v>
      </c>
      <c r="D75" s="1" t="s">
        <v>21</v>
      </c>
      <c r="E75" s="1" t="s">
        <v>222</v>
      </c>
      <c r="F75" s="1"/>
      <c r="G75" s="24">
        <f>G76</f>
        <v>1074.4000000000001</v>
      </c>
      <c r="H75" s="24">
        <f t="shared" si="18"/>
        <v>1074.4000000000001</v>
      </c>
      <c r="I75" s="24">
        <f t="shared" si="18"/>
        <v>1074.4000000000001</v>
      </c>
    </row>
    <row r="76" spans="1:9" ht="50.25" customHeight="1">
      <c r="A76" s="23" t="s">
        <v>168</v>
      </c>
      <c r="B76" s="1" t="s">
        <v>14</v>
      </c>
      <c r="C76" s="1" t="s">
        <v>16</v>
      </c>
      <c r="D76" s="1" t="s">
        <v>21</v>
      </c>
      <c r="E76" s="1" t="s">
        <v>222</v>
      </c>
      <c r="F76" s="1" t="s">
        <v>165</v>
      </c>
      <c r="G76" s="24">
        <v>1074.4000000000001</v>
      </c>
      <c r="H76" s="24">
        <v>1074.4000000000001</v>
      </c>
      <c r="I76" s="24">
        <v>1074.4000000000001</v>
      </c>
    </row>
    <row r="77" spans="1:9" ht="21.75" customHeight="1">
      <c r="A77" s="23" t="s">
        <v>22</v>
      </c>
      <c r="B77" s="1" t="s">
        <v>14</v>
      </c>
      <c r="C77" s="1" t="s">
        <v>16</v>
      </c>
      <c r="D77" s="1" t="s">
        <v>20</v>
      </c>
      <c r="E77" s="1" t="s">
        <v>13</v>
      </c>
      <c r="F77" s="1" t="s">
        <v>13</v>
      </c>
      <c r="G77" s="24">
        <f>G78+G81+G83</f>
        <v>51600.6</v>
      </c>
      <c r="H77" s="24">
        <f t="shared" ref="H77:I77" si="19">H78</f>
        <v>27337.1</v>
      </c>
      <c r="I77" s="24">
        <f t="shared" si="19"/>
        <v>29320.3</v>
      </c>
    </row>
    <row r="78" spans="1:9" ht="51.75" customHeight="1">
      <c r="A78" s="23" t="s">
        <v>137</v>
      </c>
      <c r="B78" s="1" t="s">
        <v>14</v>
      </c>
      <c r="C78" s="1" t="s">
        <v>16</v>
      </c>
      <c r="D78" s="1" t="s">
        <v>20</v>
      </c>
      <c r="E78" s="1" t="s">
        <v>111</v>
      </c>
      <c r="F78" s="1"/>
      <c r="G78" s="24">
        <f>G79</f>
        <v>27767.8</v>
      </c>
      <c r="H78" s="24">
        <f t="shared" ref="H78:I79" si="20">H79</f>
        <v>27337.1</v>
      </c>
      <c r="I78" s="24">
        <f t="shared" si="20"/>
        <v>29320.3</v>
      </c>
    </row>
    <row r="79" spans="1:9" ht="33.75" customHeight="1">
      <c r="A79" s="23" t="s">
        <v>75</v>
      </c>
      <c r="B79" s="1" t="s">
        <v>14</v>
      </c>
      <c r="C79" s="1" t="s">
        <v>16</v>
      </c>
      <c r="D79" s="1" t="s">
        <v>20</v>
      </c>
      <c r="E79" s="1" t="s">
        <v>229</v>
      </c>
      <c r="F79" s="1" t="s">
        <v>13</v>
      </c>
      <c r="G79" s="24">
        <f>G80</f>
        <v>27767.8</v>
      </c>
      <c r="H79" s="24">
        <f t="shared" si="20"/>
        <v>27337.1</v>
      </c>
      <c r="I79" s="24">
        <f t="shared" si="20"/>
        <v>29320.3</v>
      </c>
    </row>
    <row r="80" spans="1:9" ht="55.5" customHeight="1">
      <c r="A80" s="23" t="s">
        <v>168</v>
      </c>
      <c r="B80" s="1" t="s">
        <v>14</v>
      </c>
      <c r="C80" s="1" t="s">
        <v>16</v>
      </c>
      <c r="D80" s="1" t="s">
        <v>20</v>
      </c>
      <c r="E80" s="1" t="s">
        <v>229</v>
      </c>
      <c r="F80" s="1" t="s">
        <v>165</v>
      </c>
      <c r="G80" s="24">
        <v>27767.8</v>
      </c>
      <c r="H80" s="25">
        <v>27337.1</v>
      </c>
      <c r="I80" s="25">
        <v>29320.3</v>
      </c>
    </row>
    <row r="81" spans="1:9" ht="32.25" customHeight="1">
      <c r="A81" s="23" t="s">
        <v>289</v>
      </c>
      <c r="B81" s="1" t="s">
        <v>14</v>
      </c>
      <c r="C81" s="1" t="s">
        <v>16</v>
      </c>
      <c r="D81" s="1" t="s">
        <v>20</v>
      </c>
      <c r="E81" s="1" t="s">
        <v>287</v>
      </c>
      <c r="F81" s="1"/>
      <c r="G81" s="24">
        <v>17740.8</v>
      </c>
      <c r="H81" s="25">
        <v>0</v>
      </c>
      <c r="I81" s="25">
        <v>0</v>
      </c>
    </row>
    <row r="82" spans="1:9" ht="55.5" customHeight="1">
      <c r="A82" s="23" t="s">
        <v>168</v>
      </c>
      <c r="B82" s="1" t="s">
        <v>14</v>
      </c>
      <c r="C82" s="1" t="s">
        <v>16</v>
      </c>
      <c r="D82" s="1" t="s">
        <v>20</v>
      </c>
      <c r="E82" s="1" t="s">
        <v>287</v>
      </c>
      <c r="F82" s="1" t="s">
        <v>165</v>
      </c>
      <c r="G82" s="24">
        <v>17740.8</v>
      </c>
      <c r="H82" s="25">
        <v>0</v>
      </c>
      <c r="I82" s="25">
        <v>0</v>
      </c>
    </row>
    <row r="83" spans="1:9" ht="17.25" customHeight="1">
      <c r="A83" s="23" t="s">
        <v>290</v>
      </c>
      <c r="B83" s="1" t="s">
        <v>14</v>
      </c>
      <c r="C83" s="1" t="s">
        <v>16</v>
      </c>
      <c r="D83" s="1" t="s">
        <v>20</v>
      </c>
      <c r="E83" s="1" t="s">
        <v>288</v>
      </c>
      <c r="F83" s="1"/>
      <c r="G83" s="24">
        <v>6092</v>
      </c>
      <c r="H83" s="25">
        <v>0</v>
      </c>
      <c r="I83" s="25">
        <v>0</v>
      </c>
    </row>
    <row r="84" spans="1:9" ht="36.75" customHeight="1">
      <c r="A84" s="23" t="s">
        <v>168</v>
      </c>
      <c r="B84" s="1" t="s">
        <v>14</v>
      </c>
      <c r="C84" s="1" t="s">
        <v>16</v>
      </c>
      <c r="D84" s="1" t="s">
        <v>20</v>
      </c>
      <c r="E84" s="1" t="s">
        <v>288</v>
      </c>
      <c r="F84" s="1" t="s">
        <v>165</v>
      </c>
      <c r="G84" s="24">
        <v>6092</v>
      </c>
      <c r="H84" s="25">
        <v>0</v>
      </c>
      <c r="I84" s="25">
        <v>0</v>
      </c>
    </row>
    <row r="85" spans="1:9" ht="23.25" customHeight="1">
      <c r="A85" s="23" t="s">
        <v>56</v>
      </c>
      <c r="B85" s="1" t="s">
        <v>14</v>
      </c>
      <c r="C85" s="1" t="s">
        <v>21</v>
      </c>
      <c r="D85" s="1" t="s">
        <v>69</v>
      </c>
      <c r="E85" s="1" t="s">
        <v>13</v>
      </c>
      <c r="F85" s="1" t="s">
        <v>13</v>
      </c>
      <c r="G85" s="24">
        <f>G86+G90+G104</f>
        <v>61846.6</v>
      </c>
      <c r="H85" s="24">
        <f t="shared" ref="H85:I85" si="21">H86+H90+H104</f>
        <v>11719.1</v>
      </c>
      <c r="I85" s="24">
        <f t="shared" si="21"/>
        <v>11719.1</v>
      </c>
    </row>
    <row r="86" spans="1:9" ht="22.5" customHeight="1">
      <c r="A86" s="23" t="s">
        <v>77</v>
      </c>
      <c r="B86" s="1" t="s">
        <v>14</v>
      </c>
      <c r="C86" s="1" t="s">
        <v>21</v>
      </c>
      <c r="D86" s="1" t="s">
        <v>15</v>
      </c>
      <c r="E86" s="1"/>
      <c r="F86" s="1"/>
      <c r="G86" s="24">
        <f>G87</f>
        <v>250</v>
      </c>
      <c r="H86" s="24">
        <f t="shared" ref="H86:I87" si="22">H87</f>
        <v>250</v>
      </c>
      <c r="I86" s="24">
        <f t="shared" si="22"/>
        <v>250</v>
      </c>
    </row>
    <row r="87" spans="1:9" ht="47.25">
      <c r="A87" s="23" t="s">
        <v>112</v>
      </c>
      <c r="B87" s="1" t="s">
        <v>14</v>
      </c>
      <c r="C87" s="1" t="s">
        <v>21</v>
      </c>
      <c r="D87" s="1" t="s">
        <v>15</v>
      </c>
      <c r="E87" s="1" t="s">
        <v>234</v>
      </c>
      <c r="F87" s="1"/>
      <c r="G87" s="24">
        <f>G88</f>
        <v>250</v>
      </c>
      <c r="H87" s="24">
        <f t="shared" si="22"/>
        <v>250</v>
      </c>
      <c r="I87" s="24">
        <f t="shared" si="22"/>
        <v>250</v>
      </c>
    </row>
    <row r="88" spans="1:9" ht="49.5" customHeight="1">
      <c r="A88" s="23" t="s">
        <v>146</v>
      </c>
      <c r="B88" s="1" t="s">
        <v>14</v>
      </c>
      <c r="C88" s="1" t="s">
        <v>21</v>
      </c>
      <c r="D88" s="1" t="s">
        <v>15</v>
      </c>
      <c r="E88" s="1" t="s">
        <v>233</v>
      </c>
      <c r="F88" s="1"/>
      <c r="G88" s="24">
        <f>G89</f>
        <v>250</v>
      </c>
      <c r="H88" s="24">
        <f t="shared" ref="H88" si="23">H89</f>
        <v>250</v>
      </c>
      <c r="I88" s="24">
        <v>250</v>
      </c>
    </row>
    <row r="89" spans="1:9" ht="47.25">
      <c r="A89" s="23" t="s">
        <v>78</v>
      </c>
      <c r="B89" s="1" t="s">
        <v>14</v>
      </c>
      <c r="C89" s="1" t="s">
        <v>21</v>
      </c>
      <c r="D89" s="1" t="s">
        <v>15</v>
      </c>
      <c r="E89" s="1" t="s">
        <v>233</v>
      </c>
      <c r="F89" s="1" t="s">
        <v>165</v>
      </c>
      <c r="G89" s="24">
        <v>250</v>
      </c>
      <c r="H89" s="25">
        <v>250</v>
      </c>
      <c r="I89" s="25">
        <v>250</v>
      </c>
    </row>
    <row r="90" spans="1:9" ht="18" customHeight="1">
      <c r="A90" s="23" t="s">
        <v>50</v>
      </c>
      <c r="B90" s="1" t="s">
        <v>14</v>
      </c>
      <c r="C90" s="1" t="s">
        <v>21</v>
      </c>
      <c r="D90" s="1" t="s">
        <v>19</v>
      </c>
      <c r="E90" s="1"/>
      <c r="F90" s="1"/>
      <c r="G90" s="24">
        <f>G91+G95+G102</f>
        <v>57803.5</v>
      </c>
      <c r="H90" s="24">
        <f t="shared" ref="H90:I90" si="24">H91+H95+H102</f>
        <v>7904</v>
      </c>
      <c r="I90" s="24">
        <f t="shared" si="24"/>
        <v>7904</v>
      </c>
    </row>
    <row r="91" spans="1:9" ht="51" customHeight="1">
      <c r="A91" s="23" t="s">
        <v>176</v>
      </c>
      <c r="B91" s="1" t="s">
        <v>14</v>
      </c>
      <c r="C91" s="1" t="s">
        <v>21</v>
      </c>
      <c r="D91" s="1" t="s">
        <v>19</v>
      </c>
      <c r="E91" s="1" t="s">
        <v>183</v>
      </c>
      <c r="F91" s="1"/>
      <c r="G91" s="24">
        <f>G92</f>
        <v>29787.5</v>
      </c>
      <c r="H91" s="25">
        <v>0</v>
      </c>
      <c r="I91" s="25">
        <v>0</v>
      </c>
    </row>
    <row r="92" spans="1:9" ht="43.5" customHeight="1">
      <c r="A92" s="23" t="s">
        <v>236</v>
      </c>
      <c r="B92" s="1" t="s">
        <v>14</v>
      </c>
      <c r="C92" s="1" t="s">
        <v>21</v>
      </c>
      <c r="D92" s="1" t="s">
        <v>19</v>
      </c>
      <c r="E92" s="1" t="s">
        <v>235</v>
      </c>
      <c r="F92" s="1"/>
      <c r="G92" s="24">
        <f>G93</f>
        <v>29787.5</v>
      </c>
      <c r="H92" s="25">
        <v>0</v>
      </c>
      <c r="I92" s="25">
        <v>0</v>
      </c>
    </row>
    <row r="93" spans="1:9" ht="51" customHeight="1">
      <c r="A93" s="23" t="s">
        <v>78</v>
      </c>
      <c r="B93" s="1" t="s">
        <v>14</v>
      </c>
      <c r="C93" s="1" t="s">
        <v>21</v>
      </c>
      <c r="D93" s="1" t="s">
        <v>19</v>
      </c>
      <c r="E93" s="1" t="s">
        <v>206</v>
      </c>
      <c r="F93" s="1"/>
      <c r="G93" s="24">
        <f>G94</f>
        <v>29787.5</v>
      </c>
      <c r="H93" s="25">
        <v>0</v>
      </c>
      <c r="I93" s="25">
        <v>0</v>
      </c>
    </row>
    <row r="94" spans="1:9" ht="51" customHeight="1">
      <c r="A94" s="23" t="s">
        <v>241</v>
      </c>
      <c r="B94" s="1" t="s">
        <v>14</v>
      </c>
      <c r="C94" s="1" t="s">
        <v>21</v>
      </c>
      <c r="D94" s="1" t="s">
        <v>19</v>
      </c>
      <c r="E94" s="1" t="s">
        <v>206</v>
      </c>
      <c r="F94" s="1" t="s">
        <v>165</v>
      </c>
      <c r="G94" s="24">
        <v>29787.5</v>
      </c>
      <c r="H94" s="25">
        <v>0</v>
      </c>
      <c r="I94" s="25">
        <v>0</v>
      </c>
    </row>
    <row r="95" spans="1:9" ht="36.75" customHeight="1">
      <c r="A95" s="23" t="s">
        <v>147</v>
      </c>
      <c r="B95" s="1" t="s">
        <v>14</v>
      </c>
      <c r="C95" s="1" t="s">
        <v>21</v>
      </c>
      <c r="D95" s="1" t="s">
        <v>19</v>
      </c>
      <c r="E95" s="1" t="s">
        <v>148</v>
      </c>
      <c r="F95" s="1"/>
      <c r="G95" s="24">
        <f>G96+G98+G100</f>
        <v>27568.7</v>
      </c>
      <c r="H95" s="24">
        <f t="shared" ref="H95:I95" si="25">H96+H98+H100</f>
        <v>7904</v>
      </c>
      <c r="I95" s="24">
        <f t="shared" si="25"/>
        <v>7904</v>
      </c>
    </row>
    <row r="96" spans="1:9" ht="48" customHeight="1">
      <c r="A96" s="23" t="s">
        <v>286</v>
      </c>
      <c r="B96" s="1" t="s">
        <v>14</v>
      </c>
      <c r="C96" s="1" t="s">
        <v>21</v>
      </c>
      <c r="D96" s="1" t="s">
        <v>19</v>
      </c>
      <c r="E96" s="1" t="s">
        <v>113</v>
      </c>
      <c r="F96" s="1"/>
      <c r="G96" s="24">
        <f>G97</f>
        <v>8153.6</v>
      </c>
      <c r="H96" s="24">
        <f t="shared" ref="H96:I96" si="26">H97</f>
        <v>5363.7</v>
      </c>
      <c r="I96" s="24">
        <f t="shared" si="26"/>
        <v>5363.7</v>
      </c>
    </row>
    <row r="97" spans="1:9" ht="50.25" customHeight="1">
      <c r="A97" s="35" t="s">
        <v>170</v>
      </c>
      <c r="B97" s="1" t="s">
        <v>14</v>
      </c>
      <c r="C97" s="1" t="s">
        <v>21</v>
      </c>
      <c r="D97" s="1" t="s">
        <v>19</v>
      </c>
      <c r="E97" s="1" t="s">
        <v>113</v>
      </c>
      <c r="F97" s="1" t="s">
        <v>169</v>
      </c>
      <c r="G97" s="24">
        <v>8153.6</v>
      </c>
      <c r="H97" s="24">
        <v>5363.7</v>
      </c>
      <c r="I97" s="24">
        <v>5363.7</v>
      </c>
    </row>
    <row r="98" spans="1:9" ht="68.25" customHeight="1">
      <c r="A98" s="35" t="s">
        <v>181</v>
      </c>
      <c r="B98" s="1" t="s">
        <v>14</v>
      </c>
      <c r="C98" s="1" t="s">
        <v>21</v>
      </c>
      <c r="D98" s="1" t="s">
        <v>19</v>
      </c>
      <c r="E98" s="1" t="s">
        <v>177</v>
      </c>
      <c r="F98" s="1"/>
      <c r="G98" s="24">
        <f>G99</f>
        <v>8415.1</v>
      </c>
      <c r="H98" s="24">
        <f t="shared" ref="H98:I98" si="27">H99</f>
        <v>2540.3000000000002</v>
      </c>
      <c r="I98" s="24">
        <f t="shared" si="27"/>
        <v>2540.3000000000002</v>
      </c>
    </row>
    <row r="99" spans="1:9" ht="49.5" customHeight="1">
      <c r="A99" s="23" t="s">
        <v>78</v>
      </c>
      <c r="B99" s="1" t="s">
        <v>14</v>
      </c>
      <c r="C99" s="1" t="s">
        <v>21</v>
      </c>
      <c r="D99" s="1" t="s">
        <v>19</v>
      </c>
      <c r="E99" s="1" t="s">
        <v>177</v>
      </c>
      <c r="F99" s="1" t="s">
        <v>165</v>
      </c>
      <c r="G99" s="76">
        <v>8415.1</v>
      </c>
      <c r="H99" s="24">
        <v>2540.3000000000002</v>
      </c>
      <c r="I99" s="24">
        <v>2540.3000000000002</v>
      </c>
    </row>
    <row r="100" spans="1:9" ht="47.25">
      <c r="A100" s="23" t="s">
        <v>286</v>
      </c>
      <c r="B100" s="1" t="s">
        <v>14</v>
      </c>
      <c r="C100" s="1" t="s">
        <v>21</v>
      </c>
      <c r="D100" s="1" t="s">
        <v>19</v>
      </c>
      <c r="E100" s="1" t="s">
        <v>177</v>
      </c>
      <c r="F100" s="1"/>
      <c r="G100" s="24">
        <v>11000</v>
      </c>
      <c r="H100" s="24">
        <v>0</v>
      </c>
      <c r="I100" s="24">
        <v>0</v>
      </c>
    </row>
    <row r="101" spans="1:9" ht="47.25">
      <c r="A101" s="35" t="s">
        <v>170</v>
      </c>
      <c r="B101" s="1" t="s">
        <v>14</v>
      </c>
      <c r="C101" s="1" t="s">
        <v>21</v>
      </c>
      <c r="D101" s="1" t="s">
        <v>19</v>
      </c>
      <c r="E101" s="1" t="s">
        <v>177</v>
      </c>
      <c r="F101" s="1" t="s">
        <v>169</v>
      </c>
      <c r="G101" s="24">
        <v>11000</v>
      </c>
      <c r="H101" s="24">
        <v>0</v>
      </c>
      <c r="I101" s="24">
        <v>0</v>
      </c>
    </row>
    <row r="102" spans="1:9" ht="94.5">
      <c r="A102" s="23" t="s">
        <v>285</v>
      </c>
      <c r="B102" s="1" t="s">
        <v>14</v>
      </c>
      <c r="C102" s="1" t="s">
        <v>21</v>
      </c>
      <c r="D102" s="1" t="s">
        <v>19</v>
      </c>
      <c r="E102" s="1" t="s">
        <v>284</v>
      </c>
      <c r="F102" s="1"/>
      <c r="G102" s="24">
        <f>G103</f>
        <v>447.3</v>
      </c>
      <c r="H102" s="24">
        <f t="shared" ref="H102:I102" si="28">H103</f>
        <v>0</v>
      </c>
      <c r="I102" s="24">
        <f t="shared" si="28"/>
        <v>0</v>
      </c>
    </row>
    <row r="103" spans="1:9" ht="47.25">
      <c r="A103" s="23" t="s">
        <v>78</v>
      </c>
      <c r="B103" s="1" t="s">
        <v>14</v>
      </c>
      <c r="C103" s="1" t="s">
        <v>21</v>
      </c>
      <c r="D103" s="1" t="s">
        <v>19</v>
      </c>
      <c r="E103" s="1" t="s">
        <v>284</v>
      </c>
      <c r="F103" s="1" t="s">
        <v>165</v>
      </c>
      <c r="G103" s="24">
        <v>447.3</v>
      </c>
      <c r="H103" s="24">
        <v>0</v>
      </c>
      <c r="I103" s="24">
        <v>0</v>
      </c>
    </row>
    <row r="104" spans="1:9" ht="31.5">
      <c r="A104" s="23" t="s">
        <v>23</v>
      </c>
      <c r="B104" s="1" t="s">
        <v>14</v>
      </c>
      <c r="C104" s="1" t="s">
        <v>21</v>
      </c>
      <c r="D104" s="1" t="s">
        <v>21</v>
      </c>
      <c r="E104" s="1"/>
      <c r="F104" s="1"/>
      <c r="G104" s="24">
        <f>G105+G108</f>
        <v>3793.1</v>
      </c>
      <c r="H104" s="24">
        <f t="shared" ref="H104:I104" si="29">H105</f>
        <v>3565.1</v>
      </c>
      <c r="I104" s="24">
        <f t="shared" si="29"/>
        <v>3565.1</v>
      </c>
    </row>
    <row r="105" spans="1:9" ht="47.25" customHeight="1">
      <c r="A105" s="40" t="s">
        <v>114</v>
      </c>
      <c r="B105" s="1" t="s">
        <v>14</v>
      </c>
      <c r="C105" s="1" t="s">
        <v>21</v>
      </c>
      <c r="D105" s="1" t="s">
        <v>21</v>
      </c>
      <c r="E105" s="1" t="s">
        <v>115</v>
      </c>
      <c r="F105" s="1"/>
      <c r="G105" s="24">
        <f t="shared" ref="G105:I106" si="30">G106</f>
        <v>3565.2</v>
      </c>
      <c r="H105" s="25">
        <f t="shared" si="30"/>
        <v>3565.1</v>
      </c>
      <c r="I105" s="25">
        <f t="shared" si="30"/>
        <v>3565.1</v>
      </c>
    </row>
    <row r="106" spans="1:9" ht="48" customHeight="1">
      <c r="A106" s="23" t="s">
        <v>70</v>
      </c>
      <c r="B106" s="1" t="s">
        <v>14</v>
      </c>
      <c r="C106" s="1" t="s">
        <v>21</v>
      </c>
      <c r="D106" s="1" t="s">
        <v>21</v>
      </c>
      <c r="E106" s="1" t="s">
        <v>79</v>
      </c>
      <c r="F106" s="1"/>
      <c r="G106" s="24">
        <f t="shared" si="30"/>
        <v>3565.2</v>
      </c>
      <c r="H106" s="25">
        <f t="shared" si="30"/>
        <v>3565.1</v>
      </c>
      <c r="I106" s="25">
        <f t="shared" si="30"/>
        <v>3565.1</v>
      </c>
    </row>
    <row r="107" spans="1:9" ht="94.5">
      <c r="A107" s="35" t="s">
        <v>164</v>
      </c>
      <c r="B107" s="1" t="s">
        <v>14</v>
      </c>
      <c r="C107" s="1" t="s">
        <v>21</v>
      </c>
      <c r="D107" s="1" t="s">
        <v>21</v>
      </c>
      <c r="E107" s="1" t="s">
        <v>79</v>
      </c>
      <c r="F107" s="1" t="s">
        <v>163</v>
      </c>
      <c r="G107" s="24">
        <v>3565.2</v>
      </c>
      <c r="H107" s="24">
        <v>3565.1</v>
      </c>
      <c r="I107" s="24">
        <v>3565.1</v>
      </c>
    </row>
    <row r="108" spans="1:9" ht="63">
      <c r="A108" s="23" t="s">
        <v>297</v>
      </c>
      <c r="B108" s="36">
        <v>803</v>
      </c>
      <c r="C108" s="26" t="s">
        <v>21</v>
      </c>
      <c r="D108" s="1" t="s">
        <v>21</v>
      </c>
      <c r="E108" s="1" t="s">
        <v>296</v>
      </c>
      <c r="F108" s="1"/>
      <c r="G108" s="24">
        <f>G109</f>
        <v>227.9</v>
      </c>
      <c r="H108" s="24">
        <f t="shared" ref="H108:I108" si="31">H109</f>
        <v>0</v>
      </c>
      <c r="I108" s="24">
        <f t="shared" si="31"/>
        <v>0</v>
      </c>
    </row>
    <row r="109" spans="1:9" ht="63">
      <c r="A109" s="23" t="s">
        <v>297</v>
      </c>
      <c r="B109" s="36">
        <v>803</v>
      </c>
      <c r="C109" s="26" t="s">
        <v>21</v>
      </c>
      <c r="D109" s="1" t="s">
        <v>21</v>
      </c>
      <c r="E109" s="1" t="s">
        <v>296</v>
      </c>
      <c r="F109" s="1" t="s">
        <v>163</v>
      </c>
      <c r="G109" s="24">
        <v>227.9</v>
      </c>
      <c r="H109" s="24">
        <v>0</v>
      </c>
      <c r="I109" s="24">
        <v>0</v>
      </c>
    </row>
    <row r="110" spans="1:9" ht="23.25" customHeight="1">
      <c r="A110" s="28" t="s">
        <v>42</v>
      </c>
      <c r="B110" s="1" t="s">
        <v>14</v>
      </c>
      <c r="C110" s="1" t="s">
        <v>24</v>
      </c>
      <c r="D110" s="1" t="s">
        <v>69</v>
      </c>
      <c r="E110" s="1" t="s">
        <v>13</v>
      </c>
      <c r="F110" s="1" t="s">
        <v>13</v>
      </c>
      <c r="G110" s="24">
        <f>G111+G114</f>
        <v>480</v>
      </c>
      <c r="H110" s="24">
        <f t="shared" ref="H110:I110" si="32">H111+H114</f>
        <v>530</v>
      </c>
      <c r="I110" s="24">
        <f t="shared" si="32"/>
        <v>530</v>
      </c>
    </row>
    <row r="111" spans="1:9" ht="34.5" customHeight="1">
      <c r="A111" s="23" t="s">
        <v>156</v>
      </c>
      <c r="B111" s="1" t="s">
        <v>14</v>
      </c>
      <c r="C111" s="1" t="s">
        <v>24</v>
      </c>
      <c r="D111" s="1" t="s">
        <v>21</v>
      </c>
      <c r="E111" s="30"/>
      <c r="F111" s="30"/>
      <c r="G111" s="25">
        <v>80</v>
      </c>
      <c r="H111" s="25">
        <v>80</v>
      </c>
      <c r="I111" s="25">
        <v>80</v>
      </c>
    </row>
    <row r="112" spans="1:9" ht="60.75" customHeight="1">
      <c r="A112" s="43" t="s">
        <v>251</v>
      </c>
      <c r="B112" s="1" t="s">
        <v>14</v>
      </c>
      <c r="C112" s="1" t="s">
        <v>24</v>
      </c>
      <c r="D112" s="1" t="s">
        <v>21</v>
      </c>
      <c r="E112" s="1" t="s">
        <v>256</v>
      </c>
      <c r="F112" s="30"/>
      <c r="G112" s="25">
        <v>80</v>
      </c>
      <c r="H112" s="57">
        <v>80</v>
      </c>
      <c r="I112" s="25">
        <v>80</v>
      </c>
    </row>
    <row r="113" spans="1:9" ht="52.5" customHeight="1">
      <c r="A113" s="23" t="s">
        <v>73</v>
      </c>
      <c r="B113" s="1" t="s">
        <v>14</v>
      </c>
      <c r="C113" s="1" t="s">
        <v>24</v>
      </c>
      <c r="D113" s="1" t="s">
        <v>21</v>
      </c>
      <c r="E113" s="1" t="s">
        <v>256</v>
      </c>
      <c r="F113" s="30" t="s">
        <v>165</v>
      </c>
      <c r="G113" s="25">
        <v>80</v>
      </c>
      <c r="H113" s="57">
        <v>80</v>
      </c>
      <c r="I113" s="25">
        <v>80</v>
      </c>
    </row>
    <row r="114" spans="1:9" ht="31.5">
      <c r="A114" s="23" t="s">
        <v>136</v>
      </c>
      <c r="B114" s="1" t="s">
        <v>14</v>
      </c>
      <c r="C114" s="1" t="s">
        <v>24</v>
      </c>
      <c r="D114" s="1" t="s">
        <v>24</v>
      </c>
      <c r="E114" s="1"/>
      <c r="F114" s="1"/>
      <c r="G114" s="24">
        <f>G117+G115</f>
        <v>400</v>
      </c>
      <c r="H114" s="24">
        <f t="shared" ref="H114:I114" si="33">H117+H115</f>
        <v>450</v>
      </c>
      <c r="I114" s="24">
        <f t="shared" si="33"/>
        <v>450</v>
      </c>
    </row>
    <row r="115" spans="1:9" ht="53.25" customHeight="1">
      <c r="A115" s="23" t="s">
        <v>140</v>
      </c>
      <c r="B115" s="1" t="s">
        <v>14</v>
      </c>
      <c r="C115" s="30" t="s">
        <v>24</v>
      </c>
      <c r="D115" s="30" t="s">
        <v>24</v>
      </c>
      <c r="E115" s="1" t="s">
        <v>141</v>
      </c>
      <c r="F115" s="30"/>
      <c r="G115" s="24">
        <v>80</v>
      </c>
      <c r="H115" s="25">
        <v>80</v>
      </c>
      <c r="I115" s="25">
        <v>80</v>
      </c>
    </row>
    <row r="116" spans="1:9" ht="47.25">
      <c r="A116" s="23" t="s">
        <v>168</v>
      </c>
      <c r="B116" s="1" t="s">
        <v>14</v>
      </c>
      <c r="C116" s="30" t="s">
        <v>24</v>
      </c>
      <c r="D116" s="30" t="s">
        <v>24</v>
      </c>
      <c r="E116" s="1" t="s">
        <v>141</v>
      </c>
      <c r="F116" s="30" t="s">
        <v>165</v>
      </c>
      <c r="G116" s="24">
        <v>80</v>
      </c>
      <c r="H116" s="25">
        <v>80</v>
      </c>
      <c r="I116" s="25">
        <v>80</v>
      </c>
    </row>
    <row r="117" spans="1:9" ht="36.75" customHeight="1">
      <c r="A117" s="23" t="s">
        <v>197</v>
      </c>
      <c r="B117" s="1" t="s">
        <v>14</v>
      </c>
      <c r="C117" s="1" t="s">
        <v>24</v>
      </c>
      <c r="D117" s="1" t="s">
        <v>24</v>
      </c>
      <c r="E117" s="1" t="s">
        <v>201</v>
      </c>
      <c r="F117" s="1"/>
      <c r="G117" s="24">
        <f>G118</f>
        <v>320</v>
      </c>
      <c r="H117" s="24">
        <f t="shared" ref="H117:I117" si="34">H118</f>
        <v>370</v>
      </c>
      <c r="I117" s="24">
        <f t="shared" si="34"/>
        <v>370</v>
      </c>
    </row>
    <row r="118" spans="1:9" ht="47.25">
      <c r="A118" s="23" t="s">
        <v>168</v>
      </c>
      <c r="B118" s="1" t="s">
        <v>14</v>
      </c>
      <c r="C118" s="1" t="s">
        <v>24</v>
      </c>
      <c r="D118" s="1" t="s">
        <v>24</v>
      </c>
      <c r="E118" s="1" t="s">
        <v>201</v>
      </c>
      <c r="F118" s="1" t="s">
        <v>165</v>
      </c>
      <c r="G118" s="24">
        <v>320</v>
      </c>
      <c r="H118" s="25">
        <v>370</v>
      </c>
      <c r="I118" s="25">
        <v>370</v>
      </c>
    </row>
    <row r="119" spans="1:9" ht="21.75" customHeight="1">
      <c r="A119" s="23" t="s">
        <v>53</v>
      </c>
      <c r="B119" s="32" t="s">
        <v>14</v>
      </c>
      <c r="C119" s="32" t="s">
        <v>5</v>
      </c>
      <c r="D119" s="32" t="s">
        <v>13</v>
      </c>
      <c r="E119" s="32" t="s">
        <v>13</v>
      </c>
      <c r="F119" s="32" t="s">
        <v>13</v>
      </c>
      <c r="G119" s="39">
        <f>G120+G123+G126+G129</f>
        <v>9702.8999999999978</v>
      </c>
      <c r="H119" s="39">
        <f>H120+H123+H126+H129</f>
        <v>6577</v>
      </c>
      <c r="I119" s="39">
        <f>I120+I123+I126+I129</f>
        <v>6720.6999999999989</v>
      </c>
    </row>
    <row r="120" spans="1:9" ht="18.75" customHeight="1">
      <c r="A120" s="23" t="s">
        <v>28</v>
      </c>
      <c r="B120" s="1" t="s">
        <v>14</v>
      </c>
      <c r="C120" s="1" t="s">
        <v>5</v>
      </c>
      <c r="D120" s="1" t="s">
        <v>15</v>
      </c>
      <c r="E120" s="1" t="s">
        <v>13</v>
      </c>
      <c r="F120" s="1" t="s">
        <v>13</v>
      </c>
      <c r="G120" s="24">
        <f>G121</f>
        <v>4292.8999999999996</v>
      </c>
      <c r="H120" s="24">
        <f t="shared" ref="H120:I120" si="35">H121</f>
        <v>3838.5</v>
      </c>
      <c r="I120" s="24">
        <f t="shared" si="35"/>
        <v>3838.5</v>
      </c>
    </row>
    <row r="121" spans="1:9" ht="47.25">
      <c r="A121" s="23" t="s">
        <v>82</v>
      </c>
      <c r="B121" s="1" t="s">
        <v>14</v>
      </c>
      <c r="C121" s="1" t="s">
        <v>5</v>
      </c>
      <c r="D121" s="1" t="s">
        <v>15</v>
      </c>
      <c r="E121" s="1" t="s">
        <v>83</v>
      </c>
      <c r="F121" s="1" t="s">
        <v>13</v>
      </c>
      <c r="G121" s="24">
        <f>G122</f>
        <v>4292.8999999999996</v>
      </c>
      <c r="H121" s="24">
        <f t="shared" ref="H121:I121" si="36">H122</f>
        <v>3838.5</v>
      </c>
      <c r="I121" s="24">
        <f t="shared" si="36"/>
        <v>3838.5</v>
      </c>
    </row>
    <row r="122" spans="1:9" ht="34.5" customHeight="1">
      <c r="A122" s="23" t="s">
        <v>172</v>
      </c>
      <c r="B122" s="32" t="s">
        <v>14</v>
      </c>
      <c r="C122" s="32" t="s">
        <v>5</v>
      </c>
      <c r="D122" s="32" t="s">
        <v>15</v>
      </c>
      <c r="E122" s="32" t="s">
        <v>83</v>
      </c>
      <c r="F122" s="32" t="s">
        <v>171</v>
      </c>
      <c r="G122" s="39">
        <v>4292.8999999999996</v>
      </c>
      <c r="H122" s="39">
        <v>3838.5</v>
      </c>
      <c r="I122" s="39">
        <v>3838.5</v>
      </c>
    </row>
    <row r="123" spans="1:9" ht="18" customHeight="1">
      <c r="A123" s="23" t="s">
        <v>244</v>
      </c>
      <c r="B123" s="32" t="s">
        <v>14</v>
      </c>
      <c r="C123" s="32" t="s">
        <v>5</v>
      </c>
      <c r="D123" s="32" t="s">
        <v>19</v>
      </c>
      <c r="E123" s="32"/>
      <c r="F123" s="32"/>
      <c r="G123" s="39">
        <f>G124</f>
        <v>540.4</v>
      </c>
      <c r="H123" s="39">
        <f>H124</f>
        <v>540.4</v>
      </c>
      <c r="I123" s="39">
        <f>I124</f>
        <v>540.4</v>
      </c>
    </row>
    <row r="124" spans="1:9" ht="99.75" customHeight="1">
      <c r="A124" s="41" t="s">
        <v>243</v>
      </c>
      <c r="B124" s="41" t="s">
        <v>14</v>
      </c>
      <c r="C124" s="41" t="s">
        <v>5</v>
      </c>
      <c r="D124" s="41" t="s">
        <v>19</v>
      </c>
      <c r="E124" s="41" t="s">
        <v>242</v>
      </c>
      <c r="F124" s="41"/>
      <c r="G124" s="63">
        <f>G125</f>
        <v>540.4</v>
      </c>
      <c r="H124" s="63">
        <f t="shared" ref="H124:I124" si="37">H125</f>
        <v>540.4</v>
      </c>
      <c r="I124" s="63">
        <f t="shared" si="37"/>
        <v>540.4</v>
      </c>
    </row>
    <row r="125" spans="1:9" ht="34.5" customHeight="1">
      <c r="A125" s="23" t="s">
        <v>173</v>
      </c>
      <c r="B125" s="32" t="s">
        <v>14</v>
      </c>
      <c r="C125" s="32" t="s">
        <v>5</v>
      </c>
      <c r="D125" s="32" t="s">
        <v>19</v>
      </c>
      <c r="E125" s="32" t="s">
        <v>242</v>
      </c>
      <c r="F125" s="32" t="s">
        <v>171</v>
      </c>
      <c r="G125" s="39">
        <v>540.4</v>
      </c>
      <c r="H125" s="39">
        <v>540.4</v>
      </c>
      <c r="I125" s="39">
        <v>540.4</v>
      </c>
    </row>
    <row r="126" spans="1:9" ht="36" customHeight="1">
      <c r="A126" s="23" t="s">
        <v>218</v>
      </c>
      <c r="B126" s="32" t="s">
        <v>14</v>
      </c>
      <c r="C126" s="32" t="s">
        <v>5</v>
      </c>
      <c r="D126" s="32" t="s">
        <v>16</v>
      </c>
      <c r="E126" s="32" t="s">
        <v>217</v>
      </c>
      <c r="F126" s="32"/>
      <c r="G126" s="39">
        <f>G127</f>
        <v>3704.4</v>
      </c>
      <c r="H126" s="39">
        <f t="shared" ref="H126:I126" si="38">H127</f>
        <v>1167</v>
      </c>
      <c r="I126" s="39">
        <f t="shared" si="38"/>
        <v>1310.7</v>
      </c>
    </row>
    <row r="127" spans="1:9" ht="24.75" customHeight="1">
      <c r="A127" s="23" t="s">
        <v>216</v>
      </c>
      <c r="B127" s="1" t="s">
        <v>14</v>
      </c>
      <c r="C127" s="1" t="s">
        <v>5</v>
      </c>
      <c r="D127" s="1" t="s">
        <v>16</v>
      </c>
      <c r="E127" s="1" t="s">
        <v>213</v>
      </c>
      <c r="F127" s="1"/>
      <c r="G127" s="24">
        <f>G128</f>
        <v>3704.4</v>
      </c>
      <c r="H127" s="24">
        <f t="shared" ref="H127:I127" si="39">H128</f>
        <v>1167</v>
      </c>
      <c r="I127" s="24">
        <f t="shared" si="39"/>
        <v>1310.7</v>
      </c>
    </row>
    <row r="128" spans="1:9" ht="35.25" customHeight="1">
      <c r="A128" s="23" t="s">
        <v>173</v>
      </c>
      <c r="B128" s="1" t="s">
        <v>14</v>
      </c>
      <c r="C128" s="1" t="s">
        <v>5</v>
      </c>
      <c r="D128" s="1" t="s">
        <v>16</v>
      </c>
      <c r="E128" s="1" t="s">
        <v>213</v>
      </c>
      <c r="F128" s="1" t="s">
        <v>171</v>
      </c>
      <c r="G128" s="24">
        <v>3704.4</v>
      </c>
      <c r="H128" s="24">
        <v>1167</v>
      </c>
      <c r="I128" s="24">
        <v>1310.7</v>
      </c>
    </row>
    <row r="129" spans="1:9" ht="30" customHeight="1">
      <c r="A129" s="23" t="s">
        <v>30</v>
      </c>
      <c r="B129" s="1" t="s">
        <v>14</v>
      </c>
      <c r="C129" s="1" t="s">
        <v>5</v>
      </c>
      <c r="D129" s="1" t="s">
        <v>29</v>
      </c>
      <c r="E129" s="1" t="s">
        <v>13</v>
      </c>
      <c r="F129" s="1" t="s">
        <v>13</v>
      </c>
      <c r="G129" s="24">
        <f>G130+G133</f>
        <v>1165.1999999999998</v>
      </c>
      <c r="H129" s="24">
        <f t="shared" ref="H129:I130" si="40">H130</f>
        <v>1031.0999999999999</v>
      </c>
      <c r="I129" s="24">
        <f t="shared" si="40"/>
        <v>1031.0999999999999</v>
      </c>
    </row>
    <row r="130" spans="1:9" ht="34.5" customHeight="1">
      <c r="A130" s="23" t="s">
        <v>84</v>
      </c>
      <c r="B130" s="1" t="s">
        <v>14</v>
      </c>
      <c r="C130" s="30" t="s">
        <v>5</v>
      </c>
      <c r="D130" s="30" t="s">
        <v>29</v>
      </c>
      <c r="E130" s="30" t="s">
        <v>85</v>
      </c>
      <c r="F130" s="1" t="s">
        <v>13</v>
      </c>
      <c r="G130" s="24">
        <f>G131+G132</f>
        <v>1074.0999999999999</v>
      </c>
      <c r="H130" s="24">
        <f t="shared" si="40"/>
        <v>1031.0999999999999</v>
      </c>
      <c r="I130" s="24">
        <f t="shared" si="40"/>
        <v>1031.0999999999999</v>
      </c>
    </row>
    <row r="131" spans="1:9" ht="94.5">
      <c r="A131" s="35" t="s">
        <v>164</v>
      </c>
      <c r="B131" s="1" t="s">
        <v>14</v>
      </c>
      <c r="C131" s="30" t="s">
        <v>5</v>
      </c>
      <c r="D131" s="30" t="s">
        <v>29</v>
      </c>
      <c r="E131" s="30" t="s">
        <v>85</v>
      </c>
      <c r="F131" s="1" t="s">
        <v>163</v>
      </c>
      <c r="G131" s="24">
        <v>1031.0999999999999</v>
      </c>
      <c r="H131" s="24">
        <v>1031.0999999999999</v>
      </c>
      <c r="I131" s="24">
        <v>1031.0999999999999</v>
      </c>
    </row>
    <row r="132" spans="1:9" ht="94.5">
      <c r="A132" s="35" t="s">
        <v>164</v>
      </c>
      <c r="B132" s="1" t="s">
        <v>14</v>
      </c>
      <c r="C132" s="30" t="s">
        <v>5</v>
      </c>
      <c r="D132" s="30" t="s">
        <v>29</v>
      </c>
      <c r="E132" s="30" t="s">
        <v>85</v>
      </c>
      <c r="F132" s="1" t="s">
        <v>165</v>
      </c>
      <c r="G132" s="24">
        <v>43</v>
      </c>
      <c r="H132" s="24">
        <v>0</v>
      </c>
      <c r="I132" s="24">
        <v>0</v>
      </c>
    </row>
    <row r="133" spans="1:9" ht="63">
      <c r="A133" s="23" t="s">
        <v>297</v>
      </c>
      <c r="B133" s="36">
        <v>803</v>
      </c>
      <c r="C133" s="26" t="s">
        <v>5</v>
      </c>
      <c r="D133" s="1" t="s">
        <v>29</v>
      </c>
      <c r="E133" s="1" t="s">
        <v>296</v>
      </c>
      <c r="F133" s="1"/>
      <c r="G133" s="24">
        <v>91.1</v>
      </c>
      <c r="H133" s="24">
        <f t="shared" ref="H133:I133" si="41">H134</f>
        <v>0</v>
      </c>
      <c r="I133" s="24">
        <f t="shared" si="41"/>
        <v>0</v>
      </c>
    </row>
    <row r="134" spans="1:9" ht="63">
      <c r="A134" s="23" t="s">
        <v>297</v>
      </c>
      <c r="B134" s="36">
        <v>803</v>
      </c>
      <c r="C134" s="26" t="s">
        <v>5</v>
      </c>
      <c r="D134" s="1" t="s">
        <v>29</v>
      </c>
      <c r="E134" s="1" t="s">
        <v>296</v>
      </c>
      <c r="F134" s="1" t="s">
        <v>163</v>
      </c>
      <c r="G134" s="24">
        <v>91.1</v>
      </c>
      <c r="H134" s="24">
        <v>0</v>
      </c>
      <c r="I134" s="24">
        <v>0</v>
      </c>
    </row>
    <row r="135" spans="1:9" ht="18.75" customHeight="1">
      <c r="A135" s="23" t="s">
        <v>55</v>
      </c>
      <c r="B135" s="32" t="s">
        <v>14</v>
      </c>
      <c r="C135" s="32" t="s">
        <v>6</v>
      </c>
      <c r="D135" s="32" t="s">
        <v>69</v>
      </c>
      <c r="E135" s="32" t="s">
        <v>13</v>
      </c>
      <c r="F135" s="32" t="s">
        <v>13</v>
      </c>
      <c r="G135" s="39">
        <f>G136+G139+G147</f>
        <v>40025.299999999996</v>
      </c>
      <c r="H135" s="39">
        <f t="shared" ref="H135:I135" si="42">H136+H139+H147</f>
        <v>28865.200000000001</v>
      </c>
      <c r="I135" s="39">
        <f t="shared" si="42"/>
        <v>28865.200000000001</v>
      </c>
    </row>
    <row r="136" spans="1:9" ht="18" customHeight="1">
      <c r="A136" s="23" t="s">
        <v>64</v>
      </c>
      <c r="B136" s="1" t="s">
        <v>14</v>
      </c>
      <c r="C136" s="1" t="s">
        <v>6</v>
      </c>
      <c r="D136" s="1" t="s">
        <v>26</v>
      </c>
      <c r="E136" s="1"/>
      <c r="F136" s="1"/>
      <c r="G136" s="24">
        <f>G137</f>
        <v>200</v>
      </c>
      <c r="H136" s="24">
        <f t="shared" ref="H136:I136" si="43">H137</f>
        <v>200</v>
      </c>
      <c r="I136" s="24">
        <f t="shared" si="43"/>
        <v>200</v>
      </c>
    </row>
    <row r="137" spans="1:9" ht="65.25" customHeight="1">
      <c r="A137" s="23" t="s">
        <v>184</v>
      </c>
      <c r="B137" s="1" t="s">
        <v>14</v>
      </c>
      <c r="C137" s="8" t="s">
        <v>6</v>
      </c>
      <c r="D137" s="8" t="s">
        <v>26</v>
      </c>
      <c r="E137" s="8" t="s">
        <v>185</v>
      </c>
      <c r="F137" s="36"/>
      <c r="G137" s="24">
        <v>200</v>
      </c>
      <c r="H137" s="24">
        <v>200</v>
      </c>
      <c r="I137" s="24">
        <v>200</v>
      </c>
    </row>
    <row r="138" spans="1:9" ht="47.25" customHeight="1">
      <c r="A138" s="23" t="s">
        <v>168</v>
      </c>
      <c r="B138" s="1" t="s">
        <v>14</v>
      </c>
      <c r="C138" s="8" t="s">
        <v>6</v>
      </c>
      <c r="D138" s="8" t="s">
        <v>26</v>
      </c>
      <c r="E138" s="8" t="s">
        <v>185</v>
      </c>
      <c r="F138" s="36">
        <v>200</v>
      </c>
      <c r="G138" s="24">
        <v>200</v>
      </c>
      <c r="H138" s="24">
        <v>200</v>
      </c>
      <c r="I138" s="24">
        <v>200</v>
      </c>
    </row>
    <row r="139" spans="1:9" ht="24.75" customHeight="1">
      <c r="A139" s="23" t="s">
        <v>291</v>
      </c>
      <c r="B139" s="1" t="s">
        <v>14</v>
      </c>
      <c r="C139" s="8" t="s">
        <v>6</v>
      </c>
      <c r="D139" s="8" t="s">
        <v>19</v>
      </c>
      <c r="E139" s="8"/>
      <c r="F139" s="36"/>
      <c r="G139" s="24">
        <f>G140+G142</f>
        <v>37967.1</v>
      </c>
      <c r="H139" s="24">
        <f t="shared" ref="H139:I139" si="44">H140+H142</f>
        <v>27046.7</v>
      </c>
      <c r="I139" s="24">
        <f t="shared" si="44"/>
        <v>27046.7</v>
      </c>
    </row>
    <row r="140" spans="1:9" ht="47.25" customHeight="1">
      <c r="A140" s="23" t="s">
        <v>184</v>
      </c>
      <c r="B140" s="1" t="s">
        <v>14</v>
      </c>
      <c r="C140" s="8" t="s">
        <v>6</v>
      </c>
      <c r="D140" s="8" t="s">
        <v>19</v>
      </c>
      <c r="E140" s="8" t="s">
        <v>185</v>
      </c>
      <c r="F140" s="36"/>
      <c r="G140" s="24">
        <v>500</v>
      </c>
      <c r="H140" s="24">
        <v>500</v>
      </c>
      <c r="I140" s="24">
        <v>500</v>
      </c>
    </row>
    <row r="141" spans="1:9" ht="47.25" customHeight="1">
      <c r="A141" s="23" t="s">
        <v>168</v>
      </c>
      <c r="B141" s="1" t="s">
        <v>14</v>
      </c>
      <c r="C141" s="8" t="s">
        <v>6</v>
      </c>
      <c r="D141" s="8" t="s">
        <v>19</v>
      </c>
      <c r="E141" s="8" t="s">
        <v>185</v>
      </c>
      <c r="F141" s="36">
        <v>200</v>
      </c>
      <c r="G141" s="24">
        <v>500</v>
      </c>
      <c r="H141" s="24">
        <v>500</v>
      </c>
      <c r="I141" s="24">
        <v>500</v>
      </c>
    </row>
    <row r="142" spans="1:9" ht="51" customHeight="1">
      <c r="A142" s="23" t="s">
        <v>158</v>
      </c>
      <c r="B142" s="1" t="s">
        <v>14</v>
      </c>
      <c r="C142" s="8" t="s">
        <v>6</v>
      </c>
      <c r="D142" s="8" t="s">
        <v>19</v>
      </c>
      <c r="E142" s="8" t="s">
        <v>159</v>
      </c>
      <c r="F142" s="36"/>
      <c r="G142" s="10">
        <f>G143</f>
        <v>37467.1</v>
      </c>
      <c r="H142" s="10">
        <f>H143</f>
        <v>26546.7</v>
      </c>
      <c r="I142" s="10">
        <f>I143</f>
        <v>26546.7</v>
      </c>
    </row>
    <row r="143" spans="1:9" ht="51" customHeight="1">
      <c r="A143" s="23" t="s">
        <v>80</v>
      </c>
      <c r="B143" s="1" t="s">
        <v>14</v>
      </c>
      <c r="C143" s="8" t="s">
        <v>6</v>
      </c>
      <c r="D143" s="8" t="s">
        <v>19</v>
      </c>
      <c r="E143" s="8" t="s">
        <v>160</v>
      </c>
      <c r="F143" s="36"/>
      <c r="G143" s="10">
        <f>G144+G145+G146</f>
        <v>37467.1</v>
      </c>
      <c r="H143" s="10">
        <f t="shared" ref="H143:I143" si="45">H144+H145+H146</f>
        <v>26546.7</v>
      </c>
      <c r="I143" s="10">
        <f t="shared" si="45"/>
        <v>26546.7</v>
      </c>
    </row>
    <row r="144" spans="1:9" ht="102" customHeight="1">
      <c r="A144" s="35" t="s">
        <v>164</v>
      </c>
      <c r="B144" s="1" t="s">
        <v>14</v>
      </c>
      <c r="C144" s="8" t="s">
        <v>6</v>
      </c>
      <c r="D144" s="8" t="s">
        <v>19</v>
      </c>
      <c r="E144" s="8" t="s">
        <v>160</v>
      </c>
      <c r="F144" s="36">
        <v>100</v>
      </c>
      <c r="G144" s="10">
        <v>30834.2</v>
      </c>
      <c r="H144" s="10">
        <v>26078.5</v>
      </c>
      <c r="I144" s="10">
        <v>26078.5</v>
      </c>
    </row>
    <row r="145" spans="1:9" ht="51" customHeight="1">
      <c r="A145" s="23" t="s">
        <v>168</v>
      </c>
      <c r="B145" s="1" t="s">
        <v>14</v>
      </c>
      <c r="C145" s="8" t="s">
        <v>6</v>
      </c>
      <c r="D145" s="8" t="s">
        <v>19</v>
      </c>
      <c r="E145" s="8" t="s">
        <v>160</v>
      </c>
      <c r="F145" s="36">
        <v>200</v>
      </c>
      <c r="G145" s="10">
        <v>4466</v>
      </c>
      <c r="H145" s="10">
        <v>440.2</v>
      </c>
      <c r="I145" s="10">
        <v>440.2</v>
      </c>
    </row>
    <row r="146" spans="1:9" ht="39.75" customHeight="1">
      <c r="A146" s="23" t="s">
        <v>39</v>
      </c>
      <c r="B146" s="1" t="s">
        <v>14</v>
      </c>
      <c r="C146" s="8" t="s">
        <v>6</v>
      </c>
      <c r="D146" s="8" t="s">
        <v>19</v>
      </c>
      <c r="E146" s="8" t="s">
        <v>160</v>
      </c>
      <c r="F146" s="36">
        <v>800</v>
      </c>
      <c r="G146" s="10">
        <v>2166.9</v>
      </c>
      <c r="H146" s="10">
        <v>28</v>
      </c>
      <c r="I146" s="10">
        <v>28</v>
      </c>
    </row>
    <row r="147" spans="1:9" ht="31.5">
      <c r="A147" s="23" t="s">
        <v>31</v>
      </c>
      <c r="B147" s="1" t="s">
        <v>14</v>
      </c>
      <c r="C147" s="1" t="s">
        <v>6</v>
      </c>
      <c r="D147" s="1" t="s">
        <v>21</v>
      </c>
      <c r="E147" s="1" t="s">
        <v>13</v>
      </c>
      <c r="F147" s="1" t="s">
        <v>13</v>
      </c>
      <c r="G147" s="24">
        <f>G148+G151</f>
        <v>1858.2</v>
      </c>
      <c r="H147" s="24">
        <f t="shared" ref="H147:I147" si="46">H148</f>
        <v>1618.5</v>
      </c>
      <c r="I147" s="24">
        <f t="shared" si="46"/>
        <v>1618.5</v>
      </c>
    </row>
    <row r="148" spans="1:9" ht="34.5" customHeight="1">
      <c r="A148" s="23" t="s">
        <v>118</v>
      </c>
      <c r="B148" s="1" t="s">
        <v>14</v>
      </c>
      <c r="C148" s="1" t="s">
        <v>6</v>
      </c>
      <c r="D148" s="1" t="s">
        <v>21</v>
      </c>
      <c r="E148" s="1" t="s">
        <v>119</v>
      </c>
      <c r="F148" s="1"/>
      <c r="G148" s="24">
        <f t="shared" ref="G148:I149" si="47">G149</f>
        <v>1721.5</v>
      </c>
      <c r="H148" s="25">
        <f t="shared" si="47"/>
        <v>1618.5</v>
      </c>
      <c r="I148" s="25">
        <f t="shared" si="47"/>
        <v>1618.5</v>
      </c>
    </row>
    <row r="149" spans="1:9" ht="52.5" customHeight="1">
      <c r="A149" s="23" t="s">
        <v>70</v>
      </c>
      <c r="B149" s="1" t="s">
        <v>14</v>
      </c>
      <c r="C149" s="1" t="s">
        <v>6</v>
      </c>
      <c r="D149" s="1" t="s">
        <v>21</v>
      </c>
      <c r="E149" s="1" t="s">
        <v>86</v>
      </c>
      <c r="F149" s="1" t="s">
        <v>13</v>
      </c>
      <c r="G149" s="24">
        <f>G150</f>
        <v>1721.5</v>
      </c>
      <c r="H149" s="24">
        <f t="shared" si="47"/>
        <v>1618.5</v>
      </c>
      <c r="I149" s="24">
        <f t="shared" si="47"/>
        <v>1618.5</v>
      </c>
    </row>
    <row r="150" spans="1:9" ht="98.25" customHeight="1">
      <c r="A150" s="35" t="s">
        <v>164</v>
      </c>
      <c r="B150" s="1" t="s">
        <v>14</v>
      </c>
      <c r="C150" s="1" t="s">
        <v>6</v>
      </c>
      <c r="D150" s="1" t="s">
        <v>21</v>
      </c>
      <c r="E150" s="1" t="s">
        <v>86</v>
      </c>
      <c r="F150" s="1" t="s">
        <v>163</v>
      </c>
      <c r="G150" s="24">
        <v>1721.5</v>
      </c>
      <c r="H150" s="24">
        <v>1618.5</v>
      </c>
      <c r="I150" s="24">
        <v>1618.5</v>
      </c>
    </row>
    <row r="151" spans="1:9" ht="67.5" customHeight="1">
      <c r="A151" s="23" t="s">
        <v>297</v>
      </c>
      <c r="B151" s="36">
        <v>803</v>
      </c>
      <c r="C151" s="26" t="s">
        <v>6</v>
      </c>
      <c r="D151" s="1" t="s">
        <v>21</v>
      </c>
      <c r="E151" s="1" t="s">
        <v>296</v>
      </c>
      <c r="F151" s="1"/>
      <c r="G151" s="24">
        <v>136.69999999999999</v>
      </c>
      <c r="H151" s="24">
        <f t="shared" ref="H151:I151" si="48">H152</f>
        <v>0</v>
      </c>
      <c r="I151" s="24">
        <f t="shared" si="48"/>
        <v>0</v>
      </c>
    </row>
    <row r="152" spans="1:9" ht="69.75" customHeight="1">
      <c r="A152" s="23" t="s">
        <v>297</v>
      </c>
      <c r="B152" s="36">
        <v>803</v>
      </c>
      <c r="C152" s="26" t="s">
        <v>6</v>
      </c>
      <c r="D152" s="1" t="s">
        <v>21</v>
      </c>
      <c r="E152" s="1" t="s">
        <v>296</v>
      </c>
      <c r="F152" s="1" t="s">
        <v>163</v>
      </c>
      <c r="G152" s="24">
        <v>136.69999999999999</v>
      </c>
      <c r="H152" s="24">
        <v>0</v>
      </c>
      <c r="I152" s="24">
        <v>0</v>
      </c>
    </row>
    <row r="153" spans="1:9" ht="21.75" customHeight="1">
      <c r="A153" s="13" t="s">
        <v>87</v>
      </c>
      <c r="B153" s="21" t="s">
        <v>32</v>
      </c>
      <c r="C153" s="21" t="s">
        <v>13</v>
      </c>
      <c r="D153" s="21" t="s">
        <v>13</v>
      </c>
      <c r="E153" s="21" t="s">
        <v>13</v>
      </c>
      <c r="F153" s="21" t="s">
        <v>13</v>
      </c>
      <c r="G153" s="22">
        <f>G154</f>
        <v>2696.6</v>
      </c>
      <c r="H153" s="58">
        <f t="shared" ref="H153:I156" si="49">H154</f>
        <v>2575.3000000000002</v>
      </c>
      <c r="I153" s="58">
        <f t="shared" si="49"/>
        <v>2575.3000000000002</v>
      </c>
    </row>
    <row r="154" spans="1:9" ht="23.25" customHeight="1">
      <c r="A154" s="23" t="s">
        <v>51</v>
      </c>
      <c r="B154" s="1" t="s">
        <v>32</v>
      </c>
      <c r="C154" s="1" t="s">
        <v>15</v>
      </c>
      <c r="D154" s="1" t="s">
        <v>13</v>
      </c>
      <c r="E154" s="1" t="s">
        <v>13</v>
      </c>
      <c r="F154" s="1" t="s">
        <v>13</v>
      </c>
      <c r="G154" s="24">
        <f>G155</f>
        <v>2696.6</v>
      </c>
      <c r="H154" s="25">
        <f t="shared" si="49"/>
        <v>2575.3000000000002</v>
      </c>
      <c r="I154" s="25">
        <f t="shared" si="49"/>
        <v>2575.3000000000002</v>
      </c>
    </row>
    <row r="155" spans="1:9" ht="66" customHeight="1">
      <c r="A155" s="23" t="s">
        <v>33</v>
      </c>
      <c r="B155" s="1" t="s">
        <v>32</v>
      </c>
      <c r="C155" s="1" t="s">
        <v>15</v>
      </c>
      <c r="D155" s="1" t="s">
        <v>29</v>
      </c>
      <c r="E155" s="1" t="s">
        <v>13</v>
      </c>
      <c r="F155" s="1" t="s">
        <v>13</v>
      </c>
      <c r="G155" s="24">
        <f>G156</f>
        <v>2696.6</v>
      </c>
      <c r="H155" s="25">
        <f t="shared" si="49"/>
        <v>2575.3000000000002</v>
      </c>
      <c r="I155" s="25">
        <f t="shared" si="49"/>
        <v>2575.3000000000002</v>
      </c>
    </row>
    <row r="156" spans="1:9" ht="167.25" customHeight="1">
      <c r="A156" s="56" t="s">
        <v>208</v>
      </c>
      <c r="B156" s="26" t="s">
        <v>32</v>
      </c>
      <c r="C156" s="1" t="s">
        <v>15</v>
      </c>
      <c r="D156" s="1" t="s">
        <v>29</v>
      </c>
      <c r="E156" s="30" t="s">
        <v>120</v>
      </c>
      <c r="F156" s="1"/>
      <c r="G156" s="24">
        <f>G157</f>
        <v>2696.6</v>
      </c>
      <c r="H156" s="25">
        <f t="shared" si="49"/>
        <v>2575.3000000000002</v>
      </c>
      <c r="I156" s="25">
        <f t="shared" si="49"/>
        <v>2575.3000000000002</v>
      </c>
    </row>
    <row r="157" spans="1:9" ht="51.75" customHeight="1">
      <c r="A157" s="27" t="s">
        <v>70</v>
      </c>
      <c r="B157" s="1" t="s">
        <v>32</v>
      </c>
      <c r="C157" s="1" t="s">
        <v>15</v>
      </c>
      <c r="D157" s="1" t="s">
        <v>29</v>
      </c>
      <c r="E157" s="30" t="s">
        <v>88</v>
      </c>
      <c r="F157" s="1" t="s">
        <v>13</v>
      </c>
      <c r="G157" s="24">
        <f>G158+G159+G160</f>
        <v>2696.6</v>
      </c>
      <c r="H157" s="24">
        <f t="shared" ref="H157:I157" si="50">H158+H159+H160</f>
        <v>2575.3000000000002</v>
      </c>
      <c r="I157" s="24">
        <f t="shared" si="50"/>
        <v>2575.3000000000002</v>
      </c>
    </row>
    <row r="158" spans="1:9" ht="98.25" customHeight="1">
      <c r="A158" s="35" t="s">
        <v>164</v>
      </c>
      <c r="B158" s="1" t="s">
        <v>32</v>
      </c>
      <c r="C158" s="1" t="s">
        <v>15</v>
      </c>
      <c r="D158" s="1" t="s">
        <v>29</v>
      </c>
      <c r="E158" s="30" t="s">
        <v>88</v>
      </c>
      <c r="F158" s="1" t="s">
        <v>163</v>
      </c>
      <c r="G158" s="24">
        <v>2667.7</v>
      </c>
      <c r="H158" s="24">
        <v>2488</v>
      </c>
      <c r="I158" s="24">
        <v>2488</v>
      </c>
    </row>
    <row r="159" spans="1:9" ht="52.5" customHeight="1">
      <c r="A159" s="23" t="s">
        <v>168</v>
      </c>
      <c r="B159" s="1" t="s">
        <v>32</v>
      </c>
      <c r="C159" s="1" t="s">
        <v>15</v>
      </c>
      <c r="D159" s="1" t="s">
        <v>29</v>
      </c>
      <c r="E159" s="30" t="s">
        <v>88</v>
      </c>
      <c r="F159" s="1" t="s">
        <v>165</v>
      </c>
      <c r="G159" s="24">
        <v>18.899999999999999</v>
      </c>
      <c r="H159" s="25">
        <v>30</v>
      </c>
      <c r="I159" s="25">
        <v>30</v>
      </c>
    </row>
    <row r="160" spans="1:9" ht="18.75" customHeight="1">
      <c r="A160" s="23" t="s">
        <v>167</v>
      </c>
      <c r="B160" s="1" t="s">
        <v>32</v>
      </c>
      <c r="C160" s="1" t="s">
        <v>15</v>
      </c>
      <c r="D160" s="1" t="s">
        <v>29</v>
      </c>
      <c r="E160" s="30" t="s">
        <v>88</v>
      </c>
      <c r="F160" s="1" t="s">
        <v>166</v>
      </c>
      <c r="G160" s="24">
        <v>10</v>
      </c>
      <c r="H160" s="25">
        <v>57.3</v>
      </c>
      <c r="I160" s="25">
        <v>57.3</v>
      </c>
    </row>
    <row r="161" spans="1:9" ht="21" customHeight="1">
      <c r="A161" s="13" t="s">
        <v>261</v>
      </c>
      <c r="B161" s="21" t="s">
        <v>34</v>
      </c>
      <c r="C161" s="21" t="s">
        <v>13</v>
      </c>
      <c r="D161" s="21" t="s">
        <v>13</v>
      </c>
      <c r="E161" s="21" t="s">
        <v>13</v>
      </c>
      <c r="F161" s="21" t="s">
        <v>13</v>
      </c>
      <c r="G161" s="75">
        <f>G162+G173</f>
        <v>2651.7999999999997</v>
      </c>
      <c r="H161" s="75">
        <f t="shared" ref="H161:I161" si="51">H162+H173</f>
        <v>2616.6999999999998</v>
      </c>
      <c r="I161" s="75">
        <f t="shared" si="51"/>
        <v>2616.6999999999998</v>
      </c>
    </row>
    <row r="162" spans="1:9" ht="15.75">
      <c r="A162" s="23" t="s">
        <v>51</v>
      </c>
      <c r="B162" s="1" t="s">
        <v>34</v>
      </c>
      <c r="C162" s="1" t="s">
        <v>15</v>
      </c>
      <c r="D162" s="1" t="s">
        <v>13</v>
      </c>
      <c r="E162" s="1" t="s">
        <v>13</v>
      </c>
      <c r="F162" s="1" t="s">
        <v>13</v>
      </c>
      <c r="G162" s="24">
        <f>G163+G171</f>
        <v>2497.1</v>
      </c>
      <c r="H162" s="24">
        <f t="shared" ref="H162:I162" si="52">H163+H171</f>
        <v>2462</v>
      </c>
      <c r="I162" s="24">
        <f t="shared" si="52"/>
        <v>2462</v>
      </c>
    </row>
    <row r="163" spans="1:9" ht="78.75">
      <c r="A163" s="23" t="s">
        <v>35</v>
      </c>
      <c r="B163" s="1" t="s">
        <v>34</v>
      </c>
      <c r="C163" s="1" t="s">
        <v>15</v>
      </c>
      <c r="D163" s="1" t="s">
        <v>19</v>
      </c>
      <c r="E163" s="1" t="s">
        <v>13</v>
      </c>
      <c r="F163" s="1" t="s">
        <v>13</v>
      </c>
      <c r="G163" s="24">
        <f>G164+G167</f>
        <v>2191.6999999999998</v>
      </c>
      <c r="H163" s="24">
        <f t="shared" ref="H163:I163" si="53">H164+H167</f>
        <v>2156.6</v>
      </c>
      <c r="I163" s="24">
        <f t="shared" si="53"/>
        <v>2156.6</v>
      </c>
    </row>
    <row r="164" spans="1:9" ht="53.25" customHeight="1">
      <c r="A164" s="31" t="s">
        <v>121</v>
      </c>
      <c r="B164" s="1" t="s">
        <v>34</v>
      </c>
      <c r="C164" s="1" t="s">
        <v>15</v>
      </c>
      <c r="D164" s="1" t="s">
        <v>19</v>
      </c>
      <c r="E164" s="1" t="s">
        <v>122</v>
      </c>
      <c r="F164" s="1"/>
      <c r="G164" s="24">
        <f>G165</f>
        <v>1101.5999999999999</v>
      </c>
      <c r="H164" s="25">
        <f>H165</f>
        <v>1101.5999999999999</v>
      </c>
      <c r="I164" s="25">
        <f>I165</f>
        <v>1101.5999999999999</v>
      </c>
    </row>
    <row r="165" spans="1:9" ht="56.25" customHeight="1">
      <c r="A165" s="23" t="s">
        <v>70</v>
      </c>
      <c r="B165" s="1" t="s">
        <v>34</v>
      </c>
      <c r="C165" s="1" t="s">
        <v>15</v>
      </c>
      <c r="D165" s="1" t="s">
        <v>19</v>
      </c>
      <c r="E165" s="1" t="s">
        <v>89</v>
      </c>
      <c r="F165" s="1" t="s">
        <v>13</v>
      </c>
      <c r="G165" s="24">
        <f>G166</f>
        <v>1101.5999999999999</v>
      </c>
      <c r="H165" s="24">
        <f t="shared" ref="H165:I165" si="54">H166</f>
        <v>1101.5999999999999</v>
      </c>
      <c r="I165" s="24">
        <f t="shared" si="54"/>
        <v>1101.5999999999999</v>
      </c>
    </row>
    <row r="166" spans="1:9" ht="94.5" customHeight="1">
      <c r="A166" s="56" t="s">
        <v>215</v>
      </c>
      <c r="B166" s="26" t="s">
        <v>34</v>
      </c>
      <c r="C166" s="1" t="s">
        <v>15</v>
      </c>
      <c r="D166" s="1" t="s">
        <v>19</v>
      </c>
      <c r="E166" s="1" t="s">
        <v>89</v>
      </c>
      <c r="F166" s="1" t="s">
        <v>163</v>
      </c>
      <c r="G166" s="24">
        <v>1101.5999999999999</v>
      </c>
      <c r="H166" s="24">
        <v>1101.5999999999999</v>
      </c>
      <c r="I166" s="24">
        <v>1101.5999999999999</v>
      </c>
    </row>
    <row r="167" spans="1:9" ht="53.25" customHeight="1">
      <c r="A167" s="23" t="s">
        <v>123</v>
      </c>
      <c r="B167" s="1" t="s">
        <v>34</v>
      </c>
      <c r="C167" s="1" t="s">
        <v>15</v>
      </c>
      <c r="D167" s="1" t="s">
        <v>19</v>
      </c>
      <c r="E167" s="1" t="s">
        <v>124</v>
      </c>
      <c r="F167" s="1"/>
      <c r="G167" s="24">
        <f>G168</f>
        <v>1090.1000000000001</v>
      </c>
      <c r="H167" s="24">
        <f t="shared" ref="H167:I167" si="55">H168</f>
        <v>1055</v>
      </c>
      <c r="I167" s="24">
        <f t="shared" si="55"/>
        <v>1055</v>
      </c>
    </row>
    <row r="168" spans="1:9" ht="51.75" customHeight="1">
      <c r="A168" s="23" t="s">
        <v>70</v>
      </c>
      <c r="B168" s="1" t="s">
        <v>34</v>
      </c>
      <c r="C168" s="1" t="s">
        <v>15</v>
      </c>
      <c r="D168" s="1" t="s">
        <v>19</v>
      </c>
      <c r="E168" s="1" t="s">
        <v>90</v>
      </c>
      <c r="F168" s="1"/>
      <c r="G168" s="24">
        <f>G169+G170</f>
        <v>1090.1000000000001</v>
      </c>
      <c r="H168" s="24">
        <f t="shared" ref="H168:I168" si="56">H169+H170</f>
        <v>1055</v>
      </c>
      <c r="I168" s="24">
        <f t="shared" si="56"/>
        <v>1055</v>
      </c>
    </row>
    <row r="169" spans="1:9" ht="99" customHeight="1">
      <c r="A169" s="35" t="s">
        <v>164</v>
      </c>
      <c r="B169" s="1" t="s">
        <v>34</v>
      </c>
      <c r="C169" s="1" t="s">
        <v>15</v>
      </c>
      <c r="D169" s="1" t="s">
        <v>19</v>
      </c>
      <c r="E169" s="1" t="s">
        <v>90</v>
      </c>
      <c r="F169" s="1" t="s">
        <v>163</v>
      </c>
      <c r="G169" s="24">
        <v>1030.7</v>
      </c>
      <c r="H169" s="24">
        <v>944</v>
      </c>
      <c r="I169" s="24">
        <v>944</v>
      </c>
    </row>
    <row r="170" spans="1:9" ht="35.25" customHeight="1">
      <c r="A170" s="27" t="s">
        <v>168</v>
      </c>
      <c r="B170" s="1" t="s">
        <v>34</v>
      </c>
      <c r="C170" s="1" t="s">
        <v>15</v>
      </c>
      <c r="D170" s="1" t="s">
        <v>19</v>
      </c>
      <c r="E170" s="1" t="s">
        <v>89</v>
      </c>
      <c r="F170" s="1" t="s">
        <v>165</v>
      </c>
      <c r="G170" s="24">
        <v>59.4</v>
      </c>
      <c r="H170" s="24">
        <v>111</v>
      </c>
      <c r="I170" s="24">
        <v>111</v>
      </c>
    </row>
    <row r="171" spans="1:9" ht="39" customHeight="1">
      <c r="A171" s="78" t="s">
        <v>91</v>
      </c>
      <c r="B171" s="1" t="s">
        <v>34</v>
      </c>
      <c r="C171" s="1" t="s">
        <v>15</v>
      </c>
      <c r="D171" s="1" t="s">
        <v>8</v>
      </c>
      <c r="E171" s="1" t="s">
        <v>92</v>
      </c>
      <c r="F171" s="1"/>
      <c r="G171" s="24">
        <v>305.39999999999998</v>
      </c>
      <c r="H171" s="24">
        <v>305.39999999999998</v>
      </c>
      <c r="I171" s="24">
        <v>305.39999999999998</v>
      </c>
    </row>
    <row r="172" spans="1:9" ht="24.75" customHeight="1">
      <c r="A172" s="35" t="s">
        <v>167</v>
      </c>
      <c r="B172" s="32" t="s">
        <v>34</v>
      </c>
      <c r="C172" s="32" t="s">
        <v>15</v>
      </c>
      <c r="D172" s="32" t="s">
        <v>8</v>
      </c>
      <c r="E172" s="32" t="s">
        <v>92</v>
      </c>
      <c r="F172" s="32" t="s">
        <v>166</v>
      </c>
      <c r="G172" s="39">
        <v>305.39999999999998</v>
      </c>
      <c r="H172" s="39">
        <v>305.39999999999998</v>
      </c>
      <c r="I172" s="39">
        <v>305.39999999999998</v>
      </c>
    </row>
    <row r="173" spans="1:9" ht="23.25" customHeight="1">
      <c r="A173" s="23" t="s">
        <v>244</v>
      </c>
      <c r="B173" s="32" t="s">
        <v>34</v>
      </c>
      <c r="C173" s="32" t="s">
        <v>5</v>
      </c>
      <c r="D173" s="32" t="s">
        <v>19</v>
      </c>
      <c r="E173" s="32"/>
      <c r="F173" s="32"/>
      <c r="G173" s="24">
        <f>G174</f>
        <v>154.69999999999999</v>
      </c>
      <c r="H173" s="24">
        <f t="shared" ref="H173:I174" si="57">H174</f>
        <v>154.69999999999999</v>
      </c>
      <c r="I173" s="24">
        <f t="shared" si="57"/>
        <v>154.69999999999999</v>
      </c>
    </row>
    <row r="174" spans="1:9" ht="95.25" customHeight="1">
      <c r="A174" s="23" t="s">
        <v>243</v>
      </c>
      <c r="B174" s="1" t="s">
        <v>34</v>
      </c>
      <c r="C174" s="1" t="s">
        <v>5</v>
      </c>
      <c r="D174" s="1" t="s">
        <v>19</v>
      </c>
      <c r="E174" s="1" t="s">
        <v>242</v>
      </c>
      <c r="F174" s="32"/>
      <c r="G174" s="24">
        <f>G175</f>
        <v>154.69999999999999</v>
      </c>
      <c r="H174" s="24">
        <f t="shared" si="57"/>
        <v>154.69999999999999</v>
      </c>
      <c r="I174" s="24">
        <f t="shared" si="57"/>
        <v>154.69999999999999</v>
      </c>
    </row>
    <row r="175" spans="1:9" ht="34.5" customHeight="1">
      <c r="A175" s="23" t="s">
        <v>173</v>
      </c>
      <c r="B175" s="1" t="s">
        <v>34</v>
      </c>
      <c r="C175" s="1" t="s">
        <v>5</v>
      </c>
      <c r="D175" s="1" t="s">
        <v>19</v>
      </c>
      <c r="E175" s="1" t="s">
        <v>242</v>
      </c>
      <c r="F175" s="1" t="s">
        <v>171</v>
      </c>
      <c r="G175" s="24">
        <v>154.69999999999999</v>
      </c>
      <c r="H175" s="24">
        <v>154.69999999999999</v>
      </c>
      <c r="I175" s="24">
        <v>154.69999999999999</v>
      </c>
    </row>
    <row r="176" spans="1:9" ht="21.75" customHeight="1">
      <c r="A176" s="13" t="s">
        <v>248</v>
      </c>
      <c r="B176" s="37" t="s">
        <v>36</v>
      </c>
      <c r="C176" s="37"/>
      <c r="D176" s="37"/>
      <c r="E176" s="32"/>
      <c r="F176" s="32"/>
      <c r="G176" s="22">
        <f>G177+G188+G214</f>
        <v>48898.1</v>
      </c>
      <c r="H176" s="22">
        <f>H177+H188+H214</f>
        <v>46436.7</v>
      </c>
      <c r="I176" s="22">
        <f>I177+I188+I214</f>
        <v>42503.6</v>
      </c>
    </row>
    <row r="177" spans="1:9" ht="15.75">
      <c r="A177" s="23" t="s">
        <v>42</v>
      </c>
      <c r="B177" s="1" t="s">
        <v>36</v>
      </c>
      <c r="C177" s="1" t="s">
        <v>24</v>
      </c>
      <c r="D177" s="1" t="s">
        <v>69</v>
      </c>
      <c r="E177" s="1" t="s">
        <v>13</v>
      </c>
      <c r="F177" s="1" t="s">
        <v>13</v>
      </c>
      <c r="G177" s="24">
        <f>G178</f>
        <v>13753.7</v>
      </c>
      <c r="H177" s="24">
        <f t="shared" ref="H177:I177" si="58">H178</f>
        <v>14965.2</v>
      </c>
      <c r="I177" s="24">
        <f t="shared" si="58"/>
        <v>13432.099999999999</v>
      </c>
    </row>
    <row r="178" spans="1:9" ht="18" customHeight="1">
      <c r="A178" s="23" t="s">
        <v>182</v>
      </c>
      <c r="B178" s="32" t="s">
        <v>36</v>
      </c>
      <c r="C178" s="32" t="s">
        <v>24</v>
      </c>
      <c r="D178" s="32" t="s">
        <v>19</v>
      </c>
      <c r="E178" s="32"/>
      <c r="F178" s="32" t="s">
        <v>13</v>
      </c>
      <c r="G178" s="39">
        <f>G179+G186</f>
        <v>13753.7</v>
      </c>
      <c r="H178" s="39">
        <f t="shared" ref="H178:I178" si="59">H179+H186</f>
        <v>14965.2</v>
      </c>
      <c r="I178" s="39">
        <f t="shared" si="59"/>
        <v>13432.099999999999</v>
      </c>
    </row>
    <row r="179" spans="1:9" ht="54" customHeight="1">
      <c r="A179" s="23" t="s">
        <v>116</v>
      </c>
      <c r="B179" s="1" t="s">
        <v>36</v>
      </c>
      <c r="C179" s="1" t="s">
        <v>24</v>
      </c>
      <c r="D179" s="1" t="s">
        <v>19</v>
      </c>
      <c r="E179" s="1" t="s">
        <v>117</v>
      </c>
      <c r="F179" s="1"/>
      <c r="G179" s="24">
        <f>G180+G184</f>
        <v>13703.7</v>
      </c>
      <c r="H179" s="24">
        <f t="shared" ref="H179:I179" si="60">H180+H184</f>
        <v>14965.2</v>
      </c>
      <c r="I179" s="24">
        <f t="shared" si="60"/>
        <v>13432.099999999999</v>
      </c>
    </row>
    <row r="180" spans="1:9" ht="47.25">
      <c r="A180" s="23" t="s">
        <v>80</v>
      </c>
      <c r="B180" s="1" t="s">
        <v>36</v>
      </c>
      <c r="C180" s="1" t="s">
        <v>24</v>
      </c>
      <c r="D180" s="1" t="s">
        <v>19</v>
      </c>
      <c r="E180" s="1" t="s">
        <v>81</v>
      </c>
      <c r="F180" s="1" t="s">
        <v>13</v>
      </c>
      <c r="G180" s="24">
        <f>G181+G182+G183</f>
        <v>13646</v>
      </c>
      <c r="H180" s="24">
        <f t="shared" ref="H180:I180" si="61">H181+H182+H183</f>
        <v>14945.2</v>
      </c>
      <c r="I180" s="24">
        <f t="shared" si="61"/>
        <v>13412.099999999999</v>
      </c>
    </row>
    <row r="181" spans="1:9" ht="94.5">
      <c r="A181" s="35" t="s">
        <v>164</v>
      </c>
      <c r="B181" s="1" t="s">
        <v>36</v>
      </c>
      <c r="C181" s="1" t="s">
        <v>24</v>
      </c>
      <c r="D181" s="1" t="s">
        <v>19</v>
      </c>
      <c r="E181" s="1" t="s">
        <v>81</v>
      </c>
      <c r="F181" s="1" t="s">
        <v>163</v>
      </c>
      <c r="G181" s="24">
        <v>12715.9</v>
      </c>
      <c r="H181" s="24">
        <v>14298.6</v>
      </c>
      <c r="I181" s="24">
        <v>12765.8</v>
      </c>
    </row>
    <row r="182" spans="1:9" ht="54" customHeight="1">
      <c r="A182" s="23" t="s">
        <v>168</v>
      </c>
      <c r="B182" s="1" t="s">
        <v>36</v>
      </c>
      <c r="C182" s="1" t="s">
        <v>24</v>
      </c>
      <c r="D182" s="1" t="s">
        <v>19</v>
      </c>
      <c r="E182" s="1" t="s">
        <v>81</v>
      </c>
      <c r="F182" s="1" t="s">
        <v>165</v>
      </c>
      <c r="G182" s="24">
        <v>223</v>
      </c>
      <c r="H182" s="24">
        <v>148</v>
      </c>
      <c r="I182" s="24">
        <v>148</v>
      </c>
    </row>
    <row r="183" spans="1:9" ht="21.75" customHeight="1">
      <c r="A183" s="23" t="s">
        <v>174</v>
      </c>
      <c r="B183" s="1" t="s">
        <v>36</v>
      </c>
      <c r="C183" s="1" t="s">
        <v>24</v>
      </c>
      <c r="D183" s="1" t="s">
        <v>19</v>
      </c>
      <c r="E183" s="1" t="s">
        <v>81</v>
      </c>
      <c r="F183" s="1" t="s">
        <v>166</v>
      </c>
      <c r="G183" s="24">
        <v>707.1</v>
      </c>
      <c r="H183" s="24">
        <v>498.6</v>
      </c>
      <c r="I183" s="24">
        <v>498.3</v>
      </c>
    </row>
    <row r="184" spans="1:9" ht="21.75" customHeight="1">
      <c r="A184" s="23" t="s">
        <v>276</v>
      </c>
      <c r="B184" s="1" t="s">
        <v>36</v>
      </c>
      <c r="C184" s="1" t="s">
        <v>24</v>
      </c>
      <c r="D184" s="1" t="s">
        <v>19</v>
      </c>
      <c r="E184" s="1" t="s">
        <v>201</v>
      </c>
      <c r="F184" s="1"/>
      <c r="G184" s="24">
        <v>57.7</v>
      </c>
      <c r="H184" s="24">
        <v>20</v>
      </c>
      <c r="I184" s="24">
        <v>20</v>
      </c>
    </row>
    <row r="185" spans="1:9" ht="50.25" customHeight="1">
      <c r="A185" s="23" t="s">
        <v>168</v>
      </c>
      <c r="B185" s="1" t="s">
        <v>36</v>
      </c>
      <c r="C185" s="1" t="s">
        <v>24</v>
      </c>
      <c r="D185" s="1" t="s">
        <v>19</v>
      </c>
      <c r="E185" s="1" t="s">
        <v>201</v>
      </c>
      <c r="F185" s="1" t="s">
        <v>165</v>
      </c>
      <c r="G185" s="24">
        <v>57.7</v>
      </c>
      <c r="H185" s="24">
        <v>20</v>
      </c>
      <c r="I185" s="24">
        <v>20</v>
      </c>
    </row>
    <row r="186" spans="1:9" ht="34.5" customHeight="1">
      <c r="A186" s="23" t="s">
        <v>143</v>
      </c>
      <c r="B186" s="1" t="s">
        <v>36</v>
      </c>
      <c r="C186" s="9" t="s">
        <v>24</v>
      </c>
      <c r="D186" s="8" t="s">
        <v>19</v>
      </c>
      <c r="E186" s="8" t="s">
        <v>142</v>
      </c>
      <c r="F186" s="59"/>
      <c r="G186" s="10">
        <v>50</v>
      </c>
      <c r="H186" s="11">
        <v>0</v>
      </c>
      <c r="I186" s="11">
        <v>0</v>
      </c>
    </row>
    <row r="187" spans="1:9" ht="54" customHeight="1">
      <c r="A187" s="23" t="s">
        <v>168</v>
      </c>
      <c r="B187" s="1" t="s">
        <v>36</v>
      </c>
      <c r="C187" s="9" t="s">
        <v>24</v>
      </c>
      <c r="D187" s="8" t="s">
        <v>19</v>
      </c>
      <c r="E187" s="8" t="s">
        <v>142</v>
      </c>
      <c r="F187" s="59">
        <v>200</v>
      </c>
      <c r="G187" s="10">
        <v>50</v>
      </c>
      <c r="H187" s="11">
        <v>0</v>
      </c>
      <c r="I187" s="11">
        <v>0</v>
      </c>
    </row>
    <row r="188" spans="1:9" ht="17.25" customHeight="1">
      <c r="A188" s="23" t="s">
        <v>54</v>
      </c>
      <c r="B188" s="32" t="s">
        <v>36</v>
      </c>
      <c r="C188" s="32" t="s">
        <v>37</v>
      </c>
      <c r="D188" s="32" t="s">
        <v>13</v>
      </c>
      <c r="E188" s="32" t="s">
        <v>13</v>
      </c>
      <c r="F188" s="32" t="s">
        <v>13</v>
      </c>
      <c r="G188" s="39">
        <f>G189+G206</f>
        <v>29773.799999999996</v>
      </c>
      <c r="H188" s="39">
        <f>H189+H206</f>
        <v>26188</v>
      </c>
      <c r="I188" s="39">
        <f>I189+I206</f>
        <v>23788</v>
      </c>
    </row>
    <row r="189" spans="1:9" ht="17.25" customHeight="1">
      <c r="A189" s="23" t="s">
        <v>155</v>
      </c>
      <c r="B189" s="32" t="s">
        <v>36</v>
      </c>
      <c r="C189" s="32" t="s">
        <v>37</v>
      </c>
      <c r="D189" s="32" t="s">
        <v>15</v>
      </c>
      <c r="E189" s="32"/>
      <c r="F189" s="32"/>
      <c r="G189" s="39">
        <f>G190+G197</f>
        <v>28418.199999999997</v>
      </c>
      <c r="H189" s="39">
        <f>H190+H197+H204</f>
        <v>24971.9</v>
      </c>
      <c r="I189" s="39">
        <f>I190+I197+I204</f>
        <v>22571.9</v>
      </c>
    </row>
    <row r="190" spans="1:9" ht="21" customHeight="1">
      <c r="A190" s="23" t="s">
        <v>49</v>
      </c>
      <c r="B190" s="32" t="s">
        <v>36</v>
      </c>
      <c r="C190" s="32" t="s">
        <v>37</v>
      </c>
      <c r="D190" s="32" t="s">
        <v>15</v>
      </c>
      <c r="E190" s="32"/>
      <c r="F190" s="32"/>
      <c r="G190" s="39">
        <f>G191</f>
        <v>3601.8999999999996</v>
      </c>
      <c r="H190" s="39">
        <f t="shared" ref="H190:I190" si="62">H191</f>
        <v>3329</v>
      </c>
      <c r="I190" s="39">
        <f t="shared" si="62"/>
        <v>3329</v>
      </c>
    </row>
    <row r="191" spans="1:9" ht="36" customHeight="1">
      <c r="A191" s="23" t="s">
        <v>125</v>
      </c>
      <c r="B191" s="32" t="s">
        <v>36</v>
      </c>
      <c r="C191" s="32" t="s">
        <v>37</v>
      </c>
      <c r="D191" s="32" t="s">
        <v>15</v>
      </c>
      <c r="E191" s="32" t="s">
        <v>126</v>
      </c>
      <c r="F191" s="32"/>
      <c r="G191" s="39">
        <f>G192+G195</f>
        <v>3601.8999999999996</v>
      </c>
      <c r="H191" s="39">
        <f t="shared" ref="H191:I191" si="63">H192+H195</f>
        <v>3329</v>
      </c>
      <c r="I191" s="39">
        <f t="shared" si="63"/>
        <v>3329</v>
      </c>
    </row>
    <row r="192" spans="1:9" ht="47.25">
      <c r="A192" s="23" t="s">
        <v>80</v>
      </c>
      <c r="B192" s="1" t="s">
        <v>36</v>
      </c>
      <c r="C192" s="1" t="s">
        <v>37</v>
      </c>
      <c r="D192" s="1" t="s">
        <v>15</v>
      </c>
      <c r="E192" s="1" t="s">
        <v>93</v>
      </c>
      <c r="F192" s="1"/>
      <c r="G192" s="24">
        <f>G193+G194</f>
        <v>3514.7</v>
      </c>
      <c r="H192" s="24">
        <f t="shared" ref="H192:I192" si="64">H193+H194</f>
        <v>3329</v>
      </c>
      <c r="I192" s="24">
        <f t="shared" si="64"/>
        <v>3329</v>
      </c>
    </row>
    <row r="193" spans="1:9" ht="96.75" customHeight="1">
      <c r="A193" s="35" t="s">
        <v>164</v>
      </c>
      <c r="B193" s="1" t="s">
        <v>36</v>
      </c>
      <c r="C193" s="1" t="s">
        <v>37</v>
      </c>
      <c r="D193" s="1" t="s">
        <v>15</v>
      </c>
      <c r="E193" s="1" t="s">
        <v>93</v>
      </c>
      <c r="F193" s="1" t="s">
        <v>163</v>
      </c>
      <c r="G193" s="24">
        <v>3214.6</v>
      </c>
      <c r="H193" s="24">
        <v>3023.2</v>
      </c>
      <c r="I193" s="24">
        <v>3023.2</v>
      </c>
    </row>
    <row r="194" spans="1:9" ht="49.5" customHeight="1">
      <c r="A194" s="23" t="s">
        <v>168</v>
      </c>
      <c r="B194" s="1" t="s">
        <v>36</v>
      </c>
      <c r="C194" s="1" t="s">
        <v>37</v>
      </c>
      <c r="D194" s="1" t="s">
        <v>15</v>
      </c>
      <c r="E194" s="1" t="s">
        <v>257</v>
      </c>
      <c r="F194" s="1" t="s">
        <v>165</v>
      </c>
      <c r="G194" s="24">
        <v>300.10000000000002</v>
      </c>
      <c r="H194" s="24">
        <v>305.8</v>
      </c>
      <c r="I194" s="24">
        <v>305.8</v>
      </c>
    </row>
    <row r="195" spans="1:9" ht="15.75">
      <c r="A195" s="23" t="s">
        <v>283</v>
      </c>
      <c r="B195" s="1" t="s">
        <v>36</v>
      </c>
      <c r="C195" s="1" t="s">
        <v>37</v>
      </c>
      <c r="D195" s="1" t="s">
        <v>15</v>
      </c>
      <c r="E195" s="1" t="s">
        <v>282</v>
      </c>
      <c r="F195" s="1"/>
      <c r="G195" s="24">
        <v>87.2</v>
      </c>
      <c r="H195" s="24">
        <v>0</v>
      </c>
      <c r="I195" s="24">
        <v>0</v>
      </c>
    </row>
    <row r="196" spans="1:9" ht="47.25">
      <c r="A196" s="23" t="s">
        <v>168</v>
      </c>
      <c r="B196" s="1" t="s">
        <v>36</v>
      </c>
      <c r="C196" s="1" t="s">
        <v>37</v>
      </c>
      <c r="D196" s="1" t="s">
        <v>15</v>
      </c>
      <c r="E196" s="1" t="s">
        <v>282</v>
      </c>
      <c r="F196" s="1" t="s">
        <v>165</v>
      </c>
      <c r="G196" s="24">
        <v>87.2</v>
      </c>
      <c r="H196" s="24">
        <v>0</v>
      </c>
      <c r="I196" s="24">
        <v>0</v>
      </c>
    </row>
    <row r="197" spans="1:9" ht="36.75" customHeight="1">
      <c r="A197" s="23" t="s">
        <v>127</v>
      </c>
      <c r="B197" s="1" t="s">
        <v>36</v>
      </c>
      <c r="C197" s="1" t="s">
        <v>37</v>
      </c>
      <c r="D197" s="1" t="s">
        <v>15</v>
      </c>
      <c r="E197" s="1" t="s">
        <v>150</v>
      </c>
      <c r="F197" s="1"/>
      <c r="G197" s="24">
        <f>G198+G202+G204</f>
        <v>24816.3</v>
      </c>
      <c r="H197" s="24">
        <f t="shared" ref="H197:I197" si="65">H198+H202+H204</f>
        <v>21642.9</v>
      </c>
      <c r="I197" s="24">
        <f t="shared" si="65"/>
        <v>19242.900000000001</v>
      </c>
    </row>
    <row r="198" spans="1:9" ht="47.25">
      <c r="A198" s="23" t="s">
        <v>80</v>
      </c>
      <c r="B198" s="1" t="s">
        <v>36</v>
      </c>
      <c r="C198" s="1" t="s">
        <v>37</v>
      </c>
      <c r="D198" s="1" t="s">
        <v>15</v>
      </c>
      <c r="E198" s="1" t="s">
        <v>94</v>
      </c>
      <c r="F198" s="1"/>
      <c r="G198" s="24">
        <f>G199+G200+G201</f>
        <v>24205.7</v>
      </c>
      <c r="H198" s="24">
        <f t="shared" ref="H198:I198" si="66">H199+H200+H201</f>
        <v>21642.9</v>
      </c>
      <c r="I198" s="24">
        <f t="shared" si="66"/>
        <v>19242.900000000001</v>
      </c>
    </row>
    <row r="199" spans="1:9" ht="97.5" customHeight="1">
      <c r="A199" s="35" t="s">
        <v>164</v>
      </c>
      <c r="B199" s="1" t="s">
        <v>36</v>
      </c>
      <c r="C199" s="1" t="s">
        <v>37</v>
      </c>
      <c r="D199" s="1" t="s">
        <v>15</v>
      </c>
      <c r="E199" s="1" t="s">
        <v>94</v>
      </c>
      <c r="F199" s="1" t="s">
        <v>163</v>
      </c>
      <c r="G199" s="24">
        <v>19213</v>
      </c>
      <c r="H199" s="24">
        <v>18043.5</v>
      </c>
      <c r="I199" s="24">
        <v>18043.5</v>
      </c>
    </row>
    <row r="200" spans="1:9" ht="47.25">
      <c r="A200" s="23" t="s">
        <v>168</v>
      </c>
      <c r="B200" s="1" t="s">
        <v>36</v>
      </c>
      <c r="C200" s="1" t="s">
        <v>37</v>
      </c>
      <c r="D200" s="1" t="s">
        <v>15</v>
      </c>
      <c r="E200" s="1" t="s">
        <v>94</v>
      </c>
      <c r="F200" s="1" t="s">
        <v>165</v>
      </c>
      <c r="G200" s="76">
        <v>3993</v>
      </c>
      <c r="H200" s="24">
        <v>2875.7</v>
      </c>
      <c r="I200" s="25">
        <v>475.7</v>
      </c>
    </row>
    <row r="201" spans="1:9" ht="15.75">
      <c r="A201" s="23" t="s">
        <v>167</v>
      </c>
      <c r="B201" s="1" t="s">
        <v>36</v>
      </c>
      <c r="C201" s="1" t="s">
        <v>37</v>
      </c>
      <c r="D201" s="1" t="s">
        <v>15</v>
      </c>
      <c r="E201" s="1" t="s">
        <v>94</v>
      </c>
      <c r="F201" s="1" t="s">
        <v>166</v>
      </c>
      <c r="G201" s="24">
        <v>999.7</v>
      </c>
      <c r="H201" s="25">
        <v>723.7</v>
      </c>
      <c r="I201" s="25">
        <v>723.7</v>
      </c>
    </row>
    <row r="202" spans="1:9" ht="78.75">
      <c r="A202" s="23" t="s">
        <v>281</v>
      </c>
      <c r="B202" s="1" t="s">
        <v>36</v>
      </c>
      <c r="C202" s="1" t="s">
        <v>37</v>
      </c>
      <c r="D202" s="1" t="s">
        <v>15</v>
      </c>
      <c r="E202" s="1" t="s">
        <v>280</v>
      </c>
      <c r="F202" s="1"/>
      <c r="G202" s="24">
        <f>G203</f>
        <v>410.6</v>
      </c>
      <c r="H202" s="24">
        <f t="shared" ref="H202:I202" si="67">H203</f>
        <v>0</v>
      </c>
      <c r="I202" s="24">
        <f t="shared" si="67"/>
        <v>0</v>
      </c>
    </row>
    <row r="203" spans="1:9" ht="47.25">
      <c r="A203" s="23" t="s">
        <v>168</v>
      </c>
      <c r="B203" s="1" t="s">
        <v>36</v>
      </c>
      <c r="C203" s="1" t="s">
        <v>37</v>
      </c>
      <c r="D203" s="1" t="s">
        <v>15</v>
      </c>
      <c r="E203" s="1" t="s">
        <v>280</v>
      </c>
      <c r="F203" s="1" t="s">
        <v>165</v>
      </c>
      <c r="G203" s="24">
        <v>410.6</v>
      </c>
      <c r="H203" s="25">
        <v>0</v>
      </c>
      <c r="I203" s="25">
        <v>0</v>
      </c>
    </row>
    <row r="204" spans="1:9" ht="31.5">
      <c r="A204" s="23" t="s">
        <v>143</v>
      </c>
      <c r="B204" s="1" t="s">
        <v>36</v>
      </c>
      <c r="C204" s="9" t="s">
        <v>37</v>
      </c>
      <c r="D204" s="8" t="s">
        <v>15</v>
      </c>
      <c r="E204" s="8" t="s">
        <v>142</v>
      </c>
      <c r="F204" s="59"/>
      <c r="G204" s="10">
        <v>200</v>
      </c>
      <c r="H204" s="11">
        <v>0</v>
      </c>
      <c r="I204" s="11">
        <v>0</v>
      </c>
    </row>
    <row r="205" spans="1:9" ht="52.5" customHeight="1">
      <c r="A205" s="23" t="s">
        <v>168</v>
      </c>
      <c r="B205" s="1" t="s">
        <v>36</v>
      </c>
      <c r="C205" s="9" t="s">
        <v>37</v>
      </c>
      <c r="D205" s="8" t="s">
        <v>15</v>
      </c>
      <c r="E205" s="8" t="s">
        <v>142</v>
      </c>
      <c r="F205" s="59">
        <v>200</v>
      </c>
      <c r="G205" s="10">
        <v>200</v>
      </c>
      <c r="H205" s="11">
        <v>0</v>
      </c>
      <c r="I205" s="11">
        <v>0</v>
      </c>
    </row>
    <row r="206" spans="1:9" ht="20.25" customHeight="1">
      <c r="A206" s="23" t="s">
        <v>62</v>
      </c>
      <c r="B206" s="1" t="s">
        <v>36</v>
      </c>
      <c r="C206" s="1" t="s">
        <v>37</v>
      </c>
      <c r="D206" s="1" t="s">
        <v>16</v>
      </c>
      <c r="E206" s="1"/>
      <c r="F206" s="1"/>
      <c r="G206" s="24">
        <f>G207+G211</f>
        <v>1355.6</v>
      </c>
      <c r="H206" s="24">
        <f t="shared" ref="H206:I206" si="68">H207</f>
        <v>1216.0999999999999</v>
      </c>
      <c r="I206" s="24">
        <f t="shared" si="68"/>
        <v>1216.0999999999999</v>
      </c>
    </row>
    <row r="207" spans="1:9" ht="50.25" customHeight="1">
      <c r="A207" s="23" t="s">
        <v>151</v>
      </c>
      <c r="B207" s="1" t="s">
        <v>36</v>
      </c>
      <c r="C207" s="1" t="s">
        <v>37</v>
      </c>
      <c r="D207" s="1" t="s">
        <v>16</v>
      </c>
      <c r="E207" s="1" t="s">
        <v>128</v>
      </c>
      <c r="F207" s="1"/>
      <c r="G207" s="24">
        <f>G208</f>
        <v>1264.5</v>
      </c>
      <c r="H207" s="24">
        <f t="shared" ref="H207:I207" si="69">H208</f>
        <v>1216.0999999999999</v>
      </c>
      <c r="I207" s="24">
        <f t="shared" si="69"/>
        <v>1216.0999999999999</v>
      </c>
    </row>
    <row r="208" spans="1:9" ht="50.25" customHeight="1">
      <c r="A208" s="23" t="s">
        <v>70</v>
      </c>
      <c r="B208" s="1" t="s">
        <v>36</v>
      </c>
      <c r="C208" s="1" t="s">
        <v>37</v>
      </c>
      <c r="D208" s="1" t="s">
        <v>16</v>
      </c>
      <c r="E208" s="1" t="s">
        <v>95</v>
      </c>
      <c r="F208" s="1"/>
      <c r="G208" s="24">
        <f>G209+G210</f>
        <v>1264.5</v>
      </c>
      <c r="H208" s="24">
        <f t="shared" ref="H208:I208" si="70">H209+H210</f>
        <v>1216.0999999999999</v>
      </c>
      <c r="I208" s="24">
        <f t="shared" si="70"/>
        <v>1216.0999999999999</v>
      </c>
    </row>
    <row r="209" spans="1:9" ht="93.75" customHeight="1">
      <c r="A209" s="35" t="s">
        <v>164</v>
      </c>
      <c r="B209" s="1" t="s">
        <v>36</v>
      </c>
      <c r="C209" s="1" t="s">
        <v>37</v>
      </c>
      <c r="D209" s="1" t="s">
        <v>16</v>
      </c>
      <c r="E209" s="1" t="s">
        <v>95</v>
      </c>
      <c r="F209" s="1" t="s">
        <v>163</v>
      </c>
      <c r="G209" s="24">
        <v>1264.5</v>
      </c>
      <c r="H209" s="24">
        <v>1216.0999999999999</v>
      </c>
      <c r="I209" s="24">
        <v>1216.0999999999999</v>
      </c>
    </row>
    <row r="210" spans="1:9" ht="15.75" hidden="1">
      <c r="A210" s="23"/>
      <c r="B210" s="1"/>
      <c r="C210" s="1"/>
      <c r="D210" s="1"/>
      <c r="E210" s="1"/>
      <c r="F210" s="1"/>
      <c r="G210" s="24"/>
      <c r="H210" s="24"/>
      <c r="I210" s="24"/>
    </row>
    <row r="211" spans="1:9" ht="63">
      <c r="A211" s="23" t="s">
        <v>299</v>
      </c>
      <c r="B211" s="1" t="s">
        <v>36</v>
      </c>
      <c r="C211" s="1" t="s">
        <v>37</v>
      </c>
      <c r="D211" s="1" t="s">
        <v>16</v>
      </c>
      <c r="E211" s="1" t="s">
        <v>240</v>
      </c>
      <c r="F211" s="1"/>
      <c r="G211" s="24">
        <f>G212</f>
        <v>91.1</v>
      </c>
      <c r="H211" s="24">
        <f t="shared" ref="H211:I212" si="71">H212</f>
        <v>0</v>
      </c>
      <c r="I211" s="24">
        <f t="shared" si="71"/>
        <v>0</v>
      </c>
    </row>
    <row r="212" spans="1:9" ht="63">
      <c r="A212" s="23" t="s">
        <v>297</v>
      </c>
      <c r="B212" s="1" t="s">
        <v>36</v>
      </c>
      <c r="C212" s="1" t="s">
        <v>37</v>
      </c>
      <c r="D212" s="1" t="s">
        <v>16</v>
      </c>
      <c r="E212" s="1" t="s">
        <v>296</v>
      </c>
      <c r="F212" s="1"/>
      <c r="G212" s="24">
        <f>G213</f>
        <v>91.1</v>
      </c>
      <c r="H212" s="24">
        <f t="shared" si="71"/>
        <v>0</v>
      </c>
      <c r="I212" s="24">
        <f t="shared" si="71"/>
        <v>0</v>
      </c>
    </row>
    <row r="213" spans="1:9" ht="63">
      <c r="A213" s="23" t="s">
        <v>297</v>
      </c>
      <c r="B213" s="1" t="s">
        <v>36</v>
      </c>
      <c r="C213" s="1" t="s">
        <v>37</v>
      </c>
      <c r="D213" s="1" t="s">
        <v>16</v>
      </c>
      <c r="E213" s="1" t="s">
        <v>296</v>
      </c>
      <c r="F213" s="1" t="s">
        <v>163</v>
      </c>
      <c r="G213" s="24">
        <v>91.1</v>
      </c>
      <c r="H213" s="24">
        <v>0</v>
      </c>
      <c r="I213" s="24">
        <v>0</v>
      </c>
    </row>
    <row r="214" spans="1:9" ht="19.5" customHeight="1">
      <c r="A214" s="23" t="s">
        <v>52</v>
      </c>
      <c r="B214" s="1" t="s">
        <v>36</v>
      </c>
      <c r="C214" s="1" t="s">
        <v>7</v>
      </c>
      <c r="D214" s="1" t="s">
        <v>69</v>
      </c>
      <c r="E214" s="1" t="s">
        <v>13</v>
      </c>
      <c r="F214" s="1" t="s">
        <v>13</v>
      </c>
      <c r="G214" s="24">
        <f>G215</f>
        <v>5370.6</v>
      </c>
      <c r="H214" s="24">
        <f t="shared" ref="H214:I214" si="72">H215</f>
        <v>5283.5</v>
      </c>
      <c r="I214" s="24">
        <f t="shared" si="72"/>
        <v>5283.5</v>
      </c>
    </row>
    <row r="215" spans="1:9" ht="24.75" customHeight="1">
      <c r="A215" s="23" t="s">
        <v>38</v>
      </c>
      <c r="B215" s="1" t="s">
        <v>36</v>
      </c>
      <c r="C215" s="1" t="s">
        <v>7</v>
      </c>
      <c r="D215" s="1" t="s">
        <v>26</v>
      </c>
      <c r="E215" s="1" t="s">
        <v>13</v>
      </c>
      <c r="F215" s="1" t="s">
        <v>13</v>
      </c>
      <c r="G215" s="24">
        <f>G216</f>
        <v>5370.6</v>
      </c>
      <c r="H215" s="24">
        <f t="shared" ref="H215:I215" si="73">H216</f>
        <v>5283.5</v>
      </c>
      <c r="I215" s="24">
        <f t="shared" si="73"/>
        <v>5283.5</v>
      </c>
    </row>
    <row r="216" spans="1:9" ht="36.75" customHeight="1">
      <c r="A216" s="23" t="s">
        <v>129</v>
      </c>
      <c r="B216" s="32" t="s">
        <v>36</v>
      </c>
      <c r="C216" s="32" t="s">
        <v>7</v>
      </c>
      <c r="D216" s="32" t="s">
        <v>26</v>
      </c>
      <c r="E216" s="32" t="s">
        <v>130</v>
      </c>
      <c r="F216" s="32"/>
      <c r="G216" s="39">
        <f>G217</f>
        <v>5370.6</v>
      </c>
      <c r="H216" s="39">
        <f t="shared" ref="H216:I216" si="74">H217</f>
        <v>5283.5</v>
      </c>
      <c r="I216" s="39">
        <f t="shared" si="74"/>
        <v>5283.5</v>
      </c>
    </row>
    <row r="217" spans="1:9" ht="51.75" customHeight="1">
      <c r="A217" s="23" t="s">
        <v>80</v>
      </c>
      <c r="B217" s="1" t="s">
        <v>36</v>
      </c>
      <c r="C217" s="1" t="s">
        <v>7</v>
      </c>
      <c r="D217" s="1" t="s">
        <v>26</v>
      </c>
      <c r="E217" s="1" t="s">
        <v>96</v>
      </c>
      <c r="F217" s="1" t="s">
        <v>13</v>
      </c>
      <c r="G217" s="24">
        <f>G218+G219+G220</f>
        <v>5370.6</v>
      </c>
      <c r="H217" s="24">
        <f t="shared" ref="H217:I217" si="75">H218+H219+H220</f>
        <v>5283.5</v>
      </c>
      <c r="I217" s="24">
        <f t="shared" si="75"/>
        <v>5283.5</v>
      </c>
    </row>
    <row r="218" spans="1:9" ht="98.25" customHeight="1">
      <c r="A218" s="35" t="s">
        <v>164</v>
      </c>
      <c r="B218" s="1" t="s">
        <v>36</v>
      </c>
      <c r="C218" s="1" t="s">
        <v>7</v>
      </c>
      <c r="D218" s="1" t="s">
        <v>26</v>
      </c>
      <c r="E218" s="1" t="s">
        <v>96</v>
      </c>
      <c r="F218" s="1" t="s">
        <v>163</v>
      </c>
      <c r="G218" s="24">
        <v>3795.1</v>
      </c>
      <c r="H218" s="24">
        <v>3783.5</v>
      </c>
      <c r="I218" s="24">
        <v>3783.5</v>
      </c>
    </row>
    <row r="219" spans="1:9" ht="50.25" customHeight="1">
      <c r="A219" s="23" t="s">
        <v>168</v>
      </c>
      <c r="B219" s="1" t="s">
        <v>36</v>
      </c>
      <c r="C219" s="1" t="s">
        <v>7</v>
      </c>
      <c r="D219" s="1" t="s">
        <v>26</v>
      </c>
      <c r="E219" s="1" t="s">
        <v>96</v>
      </c>
      <c r="F219" s="1" t="s">
        <v>165</v>
      </c>
      <c r="G219" s="76">
        <v>1575.5</v>
      </c>
      <c r="H219" s="24">
        <v>1498</v>
      </c>
      <c r="I219" s="24">
        <v>1498</v>
      </c>
    </row>
    <row r="220" spans="1:9" ht="31.5">
      <c r="A220" s="23" t="s">
        <v>39</v>
      </c>
      <c r="B220" s="1" t="s">
        <v>36</v>
      </c>
      <c r="C220" s="1" t="s">
        <v>7</v>
      </c>
      <c r="D220" s="1" t="s">
        <v>26</v>
      </c>
      <c r="E220" s="1" t="s">
        <v>96</v>
      </c>
      <c r="F220" s="1" t="s">
        <v>166</v>
      </c>
      <c r="G220" s="24">
        <v>0</v>
      </c>
      <c r="H220" s="25">
        <v>2</v>
      </c>
      <c r="I220" s="25">
        <v>2</v>
      </c>
    </row>
    <row r="221" spans="1:9" ht="31.5">
      <c r="A221" s="13" t="s">
        <v>260</v>
      </c>
      <c r="B221" s="21" t="s">
        <v>40</v>
      </c>
      <c r="C221" s="21" t="s">
        <v>13</v>
      </c>
      <c r="D221" s="21" t="s">
        <v>13</v>
      </c>
      <c r="E221" s="21" t="s">
        <v>13</v>
      </c>
      <c r="F221" s="21" t="s">
        <v>13</v>
      </c>
      <c r="G221" s="22">
        <f>G222</f>
        <v>6011.4</v>
      </c>
      <c r="H221" s="22">
        <f t="shared" ref="H221:I221" si="76">H222</f>
        <v>4877.3</v>
      </c>
      <c r="I221" s="22">
        <f t="shared" si="76"/>
        <v>4877.3</v>
      </c>
    </row>
    <row r="222" spans="1:9" ht="18.75" customHeight="1">
      <c r="A222" s="23" t="s">
        <v>51</v>
      </c>
      <c r="B222" s="1" t="s">
        <v>40</v>
      </c>
      <c r="C222" s="1" t="s">
        <v>15</v>
      </c>
      <c r="D222" s="1" t="s">
        <v>13</v>
      </c>
      <c r="E222" s="1" t="s">
        <v>13</v>
      </c>
      <c r="F222" s="1" t="s">
        <v>13</v>
      </c>
      <c r="G222" s="24">
        <f>G223</f>
        <v>6011.4</v>
      </c>
      <c r="H222" s="24">
        <f t="shared" ref="H222:I222" si="77">H223</f>
        <v>4877.3</v>
      </c>
      <c r="I222" s="24">
        <f t="shared" si="77"/>
        <v>4877.3</v>
      </c>
    </row>
    <row r="223" spans="1:9" ht="19.5" customHeight="1">
      <c r="A223" s="23" t="s">
        <v>18</v>
      </c>
      <c r="B223" s="1" t="s">
        <v>40</v>
      </c>
      <c r="C223" s="1" t="s">
        <v>15</v>
      </c>
      <c r="D223" s="1" t="s">
        <v>8</v>
      </c>
      <c r="E223" s="1" t="s">
        <v>13</v>
      </c>
      <c r="F223" s="1" t="s">
        <v>13</v>
      </c>
      <c r="G223" s="24">
        <f>G224+G227+G231</f>
        <v>6011.4</v>
      </c>
      <c r="H223" s="24">
        <f t="shared" ref="H223:I223" si="78">H224+H227</f>
        <v>4877.3</v>
      </c>
      <c r="I223" s="24">
        <f t="shared" si="78"/>
        <v>4877.3</v>
      </c>
    </row>
    <row r="224" spans="1:9" ht="34.5" customHeight="1">
      <c r="A224" s="23" t="s">
        <v>157</v>
      </c>
      <c r="B224" s="1" t="s">
        <v>40</v>
      </c>
      <c r="C224" s="1" t="s">
        <v>15</v>
      </c>
      <c r="D224" s="1" t="s">
        <v>8</v>
      </c>
      <c r="E224" s="1" t="s">
        <v>144</v>
      </c>
      <c r="F224" s="1"/>
      <c r="G224" s="24">
        <f>G225</f>
        <v>1109.5999999999999</v>
      </c>
      <c r="H224" s="24">
        <f t="shared" ref="H224:I224" si="79">H225</f>
        <v>600</v>
      </c>
      <c r="I224" s="24">
        <f t="shared" si="79"/>
        <v>600</v>
      </c>
    </row>
    <row r="225" spans="1:9" ht="21.75" customHeight="1">
      <c r="A225" s="23" t="s">
        <v>152</v>
      </c>
      <c r="B225" s="1" t="s">
        <v>40</v>
      </c>
      <c r="C225" s="30" t="s">
        <v>15</v>
      </c>
      <c r="D225" s="30" t="s">
        <v>8</v>
      </c>
      <c r="E225" s="30" t="s">
        <v>145</v>
      </c>
      <c r="F225" s="30"/>
      <c r="G225" s="24">
        <v>1109.5999999999999</v>
      </c>
      <c r="H225" s="24">
        <f t="shared" ref="H225:I225" si="80">H226</f>
        <v>600</v>
      </c>
      <c r="I225" s="24">
        <f t="shared" si="80"/>
        <v>600</v>
      </c>
    </row>
    <row r="226" spans="1:9" ht="50.25" customHeight="1">
      <c r="A226" s="23" t="s">
        <v>168</v>
      </c>
      <c r="B226" s="1" t="s">
        <v>40</v>
      </c>
      <c r="C226" s="30" t="s">
        <v>15</v>
      </c>
      <c r="D226" s="30" t="s">
        <v>8</v>
      </c>
      <c r="E226" s="30" t="s">
        <v>145</v>
      </c>
      <c r="F226" s="30" t="s">
        <v>165</v>
      </c>
      <c r="G226" s="24">
        <v>1109.5999999999999</v>
      </c>
      <c r="H226" s="25">
        <v>600</v>
      </c>
      <c r="I226" s="25">
        <v>600</v>
      </c>
    </row>
    <row r="227" spans="1:9" ht="52.5" customHeight="1">
      <c r="A227" s="23" t="s">
        <v>70</v>
      </c>
      <c r="B227" s="1" t="s">
        <v>40</v>
      </c>
      <c r="C227" s="30" t="s">
        <v>15</v>
      </c>
      <c r="D227" s="30" t="s">
        <v>8</v>
      </c>
      <c r="E227" s="30" t="s">
        <v>97</v>
      </c>
      <c r="F227" s="30"/>
      <c r="G227" s="38">
        <f>G228+G229+G230</f>
        <v>4673.8999999999996</v>
      </c>
      <c r="H227" s="38">
        <f t="shared" ref="H227:I227" si="81">H228+H229+H230</f>
        <v>4277.3</v>
      </c>
      <c r="I227" s="38">
        <f t="shared" si="81"/>
        <v>4277.3</v>
      </c>
    </row>
    <row r="228" spans="1:9" ht="94.5">
      <c r="A228" s="35" t="s">
        <v>164</v>
      </c>
      <c r="B228" s="1" t="s">
        <v>40</v>
      </c>
      <c r="C228" s="30" t="s">
        <v>15</v>
      </c>
      <c r="D228" s="30" t="s">
        <v>8</v>
      </c>
      <c r="E228" s="30" t="s">
        <v>97</v>
      </c>
      <c r="F228" s="30" t="s">
        <v>163</v>
      </c>
      <c r="G228" s="38">
        <v>3339.4</v>
      </c>
      <c r="H228" s="38">
        <v>2993.3</v>
      </c>
      <c r="I228" s="38">
        <v>2993.3</v>
      </c>
    </row>
    <row r="229" spans="1:9" ht="50.25" customHeight="1">
      <c r="A229" s="23" t="s">
        <v>168</v>
      </c>
      <c r="B229" s="1" t="s">
        <v>40</v>
      </c>
      <c r="C229" s="30" t="s">
        <v>15</v>
      </c>
      <c r="D229" s="30" t="s">
        <v>8</v>
      </c>
      <c r="E229" s="30" t="s">
        <v>97</v>
      </c>
      <c r="F229" s="30" t="s">
        <v>165</v>
      </c>
      <c r="G229" s="38">
        <v>1331.5</v>
      </c>
      <c r="H229" s="38">
        <v>1274</v>
      </c>
      <c r="I229" s="38">
        <v>1274</v>
      </c>
    </row>
    <row r="230" spans="1:9" ht="29.25" customHeight="1">
      <c r="A230" s="23" t="s">
        <v>167</v>
      </c>
      <c r="B230" s="1" t="s">
        <v>40</v>
      </c>
      <c r="C230" s="30" t="s">
        <v>15</v>
      </c>
      <c r="D230" s="30" t="s">
        <v>8</v>
      </c>
      <c r="E230" s="30" t="s">
        <v>97</v>
      </c>
      <c r="F230" s="30" t="s">
        <v>166</v>
      </c>
      <c r="G230" s="38">
        <v>3</v>
      </c>
      <c r="H230" s="38">
        <v>10</v>
      </c>
      <c r="I230" s="38">
        <v>10</v>
      </c>
    </row>
    <row r="231" spans="1:9" ht="50.25" customHeight="1">
      <c r="A231" s="23" t="s">
        <v>299</v>
      </c>
      <c r="B231" s="1" t="s">
        <v>40</v>
      </c>
      <c r="C231" s="30" t="s">
        <v>15</v>
      </c>
      <c r="D231" s="30" t="s">
        <v>8</v>
      </c>
      <c r="E231" s="30" t="s">
        <v>240</v>
      </c>
      <c r="F231" s="30"/>
      <c r="G231" s="38">
        <f>G232</f>
        <v>227.9</v>
      </c>
      <c r="H231" s="38">
        <f t="shared" ref="H231:I231" si="82">H232</f>
        <v>0</v>
      </c>
      <c r="I231" s="38">
        <f t="shared" si="82"/>
        <v>0</v>
      </c>
    </row>
    <row r="232" spans="1:9" ht="78.75" customHeight="1">
      <c r="A232" s="23" t="s">
        <v>297</v>
      </c>
      <c r="B232" s="1" t="s">
        <v>40</v>
      </c>
      <c r="C232" s="1" t="s">
        <v>15</v>
      </c>
      <c r="D232" s="1" t="s">
        <v>8</v>
      </c>
      <c r="E232" s="1" t="s">
        <v>296</v>
      </c>
      <c r="F232" s="1"/>
      <c r="G232" s="24">
        <f>G233</f>
        <v>227.9</v>
      </c>
      <c r="H232" s="24">
        <f t="shared" ref="H232:I232" si="83">H233</f>
        <v>0</v>
      </c>
      <c r="I232" s="24">
        <f t="shared" si="83"/>
        <v>0</v>
      </c>
    </row>
    <row r="233" spans="1:9" ht="72.75" customHeight="1">
      <c r="A233" s="23" t="s">
        <v>297</v>
      </c>
      <c r="B233" s="1" t="s">
        <v>40</v>
      </c>
      <c r="C233" s="1" t="s">
        <v>15</v>
      </c>
      <c r="D233" s="1" t="s">
        <v>8</v>
      </c>
      <c r="E233" s="1" t="s">
        <v>296</v>
      </c>
      <c r="F233" s="1" t="s">
        <v>163</v>
      </c>
      <c r="G233" s="24">
        <v>227.9</v>
      </c>
      <c r="H233" s="24">
        <v>0</v>
      </c>
      <c r="I233" s="24">
        <v>0</v>
      </c>
    </row>
    <row r="234" spans="1:9" ht="19.5" customHeight="1">
      <c r="A234" s="13" t="s">
        <v>25</v>
      </c>
      <c r="B234" s="21" t="s">
        <v>41</v>
      </c>
      <c r="C234" s="21" t="s">
        <v>13</v>
      </c>
      <c r="D234" s="21" t="s">
        <v>13</v>
      </c>
      <c r="E234" s="21" t="s">
        <v>13</v>
      </c>
      <c r="F234" s="21" t="s">
        <v>13</v>
      </c>
      <c r="G234" s="22">
        <f>G235+G305</f>
        <v>926022.25</v>
      </c>
      <c r="H234" s="22">
        <f>H235+H305</f>
        <v>796347.2</v>
      </c>
      <c r="I234" s="22">
        <f>I235+I305</f>
        <v>793042.79999999993</v>
      </c>
    </row>
    <row r="235" spans="1:9" ht="22.5" customHeight="1">
      <c r="A235" s="23" t="s">
        <v>42</v>
      </c>
      <c r="B235" s="32" t="s">
        <v>41</v>
      </c>
      <c r="C235" s="32" t="s">
        <v>24</v>
      </c>
      <c r="D235" s="32" t="s">
        <v>13</v>
      </c>
      <c r="E235" s="32" t="s">
        <v>13</v>
      </c>
      <c r="F235" s="32" t="s">
        <v>13</v>
      </c>
      <c r="G235" s="39">
        <f>G236+G247+G268+G281+G285+G288</f>
        <v>913311.65</v>
      </c>
      <c r="H235" s="39">
        <f>H236+H247+H269+H281+H285+H288</f>
        <v>783459.79999999993</v>
      </c>
      <c r="I235" s="39">
        <f>I236+I247+I269+I281+I285+I288</f>
        <v>780155.39999999991</v>
      </c>
    </row>
    <row r="236" spans="1:9" ht="21.75" customHeight="1">
      <c r="A236" s="23" t="s">
        <v>43</v>
      </c>
      <c r="B236" s="32" t="s">
        <v>41</v>
      </c>
      <c r="C236" s="32" t="s">
        <v>24</v>
      </c>
      <c r="D236" s="32" t="s">
        <v>15</v>
      </c>
      <c r="E236" s="32" t="s">
        <v>13</v>
      </c>
      <c r="F236" s="32" t="s">
        <v>13</v>
      </c>
      <c r="G236" s="39">
        <f>G237+G244</f>
        <v>302926.3</v>
      </c>
      <c r="H236" s="39">
        <f>H237+H244</f>
        <v>283595.09999999998</v>
      </c>
      <c r="I236" s="39">
        <f>I237+I244</f>
        <v>281614.89999999997</v>
      </c>
    </row>
    <row r="237" spans="1:9" ht="45.75" customHeight="1">
      <c r="A237" s="23" t="s">
        <v>202</v>
      </c>
      <c r="B237" s="1" t="s">
        <v>41</v>
      </c>
      <c r="C237" s="1" t="s">
        <v>24</v>
      </c>
      <c r="D237" s="1" t="s">
        <v>15</v>
      </c>
      <c r="E237" s="1" t="s">
        <v>131</v>
      </c>
      <c r="F237" s="1"/>
      <c r="G237" s="24">
        <f>G238+G240+G242</f>
        <v>256655.3</v>
      </c>
      <c r="H237" s="24">
        <f t="shared" ref="H237:I237" si="84">H238+H240+H242</f>
        <v>241938.59999999998</v>
      </c>
      <c r="I237" s="24">
        <f t="shared" si="84"/>
        <v>241938.59999999998</v>
      </c>
    </row>
    <row r="238" spans="1:9" ht="219.75" customHeight="1">
      <c r="A238" s="43" t="s">
        <v>277</v>
      </c>
      <c r="B238" s="1" t="s">
        <v>41</v>
      </c>
      <c r="C238" s="1" t="s">
        <v>24</v>
      </c>
      <c r="D238" s="1" t="s">
        <v>15</v>
      </c>
      <c r="E238" s="1" t="s">
        <v>278</v>
      </c>
      <c r="F238" s="30"/>
      <c r="G238" s="38">
        <f>G239</f>
        <v>240630</v>
      </c>
      <c r="H238" s="38">
        <f t="shared" ref="H238:I238" si="85">H239</f>
        <v>225913.3</v>
      </c>
      <c r="I238" s="38">
        <f t="shared" si="85"/>
        <v>225913.3</v>
      </c>
    </row>
    <row r="239" spans="1:9" ht="94.5">
      <c r="A239" s="35" t="s">
        <v>164</v>
      </c>
      <c r="B239" s="1" t="s">
        <v>41</v>
      </c>
      <c r="C239" s="1" t="s">
        <v>24</v>
      </c>
      <c r="D239" s="1" t="s">
        <v>15</v>
      </c>
      <c r="E239" s="1" t="s">
        <v>278</v>
      </c>
      <c r="F239" s="1" t="s">
        <v>163</v>
      </c>
      <c r="G239" s="24">
        <v>240630</v>
      </c>
      <c r="H239" s="24">
        <v>225913.3</v>
      </c>
      <c r="I239" s="24">
        <v>225913.3</v>
      </c>
    </row>
    <row r="240" spans="1:9" ht="218.25" customHeight="1">
      <c r="A240" s="80" t="s">
        <v>302</v>
      </c>
      <c r="B240" s="1" t="s">
        <v>41</v>
      </c>
      <c r="C240" s="1" t="s">
        <v>24</v>
      </c>
      <c r="D240" s="1" t="s">
        <v>15</v>
      </c>
      <c r="E240" s="1" t="s">
        <v>272</v>
      </c>
      <c r="F240" s="1"/>
      <c r="G240" s="24">
        <v>14296</v>
      </c>
      <c r="H240" s="24">
        <v>14296</v>
      </c>
      <c r="I240" s="24">
        <v>14296</v>
      </c>
    </row>
    <row r="241" spans="1:9" ht="105" customHeight="1">
      <c r="A241" s="35" t="s">
        <v>164</v>
      </c>
      <c r="B241" s="1" t="s">
        <v>41</v>
      </c>
      <c r="C241" s="1" t="s">
        <v>24</v>
      </c>
      <c r="D241" s="1" t="s">
        <v>15</v>
      </c>
      <c r="E241" s="1" t="s">
        <v>272</v>
      </c>
      <c r="F241" s="1" t="s">
        <v>163</v>
      </c>
      <c r="G241" s="24">
        <v>14296</v>
      </c>
      <c r="H241" s="24">
        <v>14296</v>
      </c>
      <c r="I241" s="24">
        <v>14296</v>
      </c>
    </row>
    <row r="242" spans="1:9" ht="228" customHeight="1">
      <c r="A242" s="80" t="s">
        <v>303</v>
      </c>
      <c r="B242" s="1" t="s">
        <v>41</v>
      </c>
      <c r="C242" s="1" t="s">
        <v>24</v>
      </c>
      <c r="D242" s="1" t="s">
        <v>15</v>
      </c>
      <c r="E242" s="1" t="s">
        <v>198</v>
      </c>
      <c r="F242" s="1"/>
      <c r="G242" s="24">
        <v>1729.3</v>
      </c>
      <c r="H242" s="24">
        <v>1729.3</v>
      </c>
      <c r="I242" s="24">
        <v>1729.3</v>
      </c>
    </row>
    <row r="243" spans="1:9" ht="48.75" customHeight="1">
      <c r="A243" s="23" t="s">
        <v>168</v>
      </c>
      <c r="B243" s="1" t="s">
        <v>41</v>
      </c>
      <c r="C243" s="1" t="s">
        <v>24</v>
      </c>
      <c r="D243" s="1" t="s">
        <v>15</v>
      </c>
      <c r="E243" s="1" t="s">
        <v>198</v>
      </c>
      <c r="F243" s="1" t="s">
        <v>165</v>
      </c>
      <c r="G243" s="24">
        <v>1729.3</v>
      </c>
      <c r="H243" s="24">
        <v>1729.3</v>
      </c>
      <c r="I243" s="24">
        <v>1729.3</v>
      </c>
    </row>
    <row r="244" spans="1:9" ht="47.25">
      <c r="A244" s="23" t="s">
        <v>80</v>
      </c>
      <c r="B244" s="1" t="s">
        <v>41</v>
      </c>
      <c r="C244" s="1" t="s">
        <v>24</v>
      </c>
      <c r="D244" s="1" t="s">
        <v>15</v>
      </c>
      <c r="E244" s="1" t="s">
        <v>99</v>
      </c>
      <c r="F244" s="1"/>
      <c r="G244" s="24">
        <f>G245+G246</f>
        <v>46271</v>
      </c>
      <c r="H244" s="24">
        <f t="shared" ref="H244:I244" si="86">H245+H246</f>
        <v>41656.5</v>
      </c>
      <c r="I244" s="24">
        <f t="shared" si="86"/>
        <v>39676.300000000003</v>
      </c>
    </row>
    <row r="245" spans="1:9" ht="48.75" customHeight="1">
      <c r="A245" s="23" t="s">
        <v>168</v>
      </c>
      <c r="B245" s="1" t="s">
        <v>41</v>
      </c>
      <c r="C245" s="1" t="s">
        <v>24</v>
      </c>
      <c r="D245" s="1" t="s">
        <v>15</v>
      </c>
      <c r="E245" s="1" t="s">
        <v>99</v>
      </c>
      <c r="F245" s="1" t="s">
        <v>165</v>
      </c>
      <c r="G245" s="24">
        <v>45103</v>
      </c>
      <c r="H245" s="24">
        <v>40836</v>
      </c>
      <c r="I245" s="24">
        <v>38853</v>
      </c>
    </row>
    <row r="246" spans="1:9" ht="24" customHeight="1">
      <c r="A246" s="23" t="s">
        <v>167</v>
      </c>
      <c r="B246" s="1" t="s">
        <v>41</v>
      </c>
      <c r="C246" s="1" t="s">
        <v>24</v>
      </c>
      <c r="D246" s="1" t="s">
        <v>15</v>
      </c>
      <c r="E246" s="1" t="s">
        <v>99</v>
      </c>
      <c r="F246" s="1" t="s">
        <v>166</v>
      </c>
      <c r="G246" s="24">
        <v>1168</v>
      </c>
      <c r="H246" s="24">
        <v>820.5</v>
      </c>
      <c r="I246" s="24">
        <v>823.3</v>
      </c>
    </row>
    <row r="247" spans="1:9" ht="21.75" customHeight="1">
      <c r="A247" s="13" t="s">
        <v>27</v>
      </c>
      <c r="B247" s="21" t="s">
        <v>41</v>
      </c>
      <c r="C247" s="21" t="s">
        <v>24</v>
      </c>
      <c r="D247" s="21" t="s">
        <v>26</v>
      </c>
      <c r="E247" s="21" t="s">
        <v>13</v>
      </c>
      <c r="F247" s="21" t="s">
        <v>13</v>
      </c>
      <c r="G247" s="22">
        <f>G250+G252+G254+G256+G258+G259+G260+G261+G263+G265+G267+J248</f>
        <v>573491.75</v>
      </c>
      <c r="H247" s="22">
        <f>H248+H266</f>
        <v>463152.4</v>
      </c>
      <c r="I247" s="22">
        <f>I248+I266</f>
        <v>461828</v>
      </c>
    </row>
    <row r="248" spans="1:9" ht="50.25" customHeight="1">
      <c r="A248" s="23" t="s">
        <v>202</v>
      </c>
      <c r="B248" s="1" t="s">
        <v>41</v>
      </c>
      <c r="C248" s="1" t="s">
        <v>24</v>
      </c>
      <c r="D248" s="1" t="s">
        <v>26</v>
      </c>
      <c r="E248" s="1" t="s">
        <v>131</v>
      </c>
      <c r="F248" s="1"/>
      <c r="G248" s="24">
        <f>G250+G252+G254+G256+G258+G259+G260+G261+G263+G265+G267</f>
        <v>573491.75</v>
      </c>
      <c r="H248" s="24">
        <f t="shared" ref="H248:I248" si="87">H249+H251+H255+H257+H262+H264+H266</f>
        <v>463152.4</v>
      </c>
      <c r="I248" s="24">
        <f t="shared" si="87"/>
        <v>461828</v>
      </c>
    </row>
    <row r="249" spans="1:9" ht="219.75" customHeight="1">
      <c r="A249" s="80" t="s">
        <v>302</v>
      </c>
      <c r="B249" s="1" t="s">
        <v>41</v>
      </c>
      <c r="C249" s="1" t="s">
        <v>24</v>
      </c>
      <c r="D249" s="1" t="s">
        <v>26</v>
      </c>
      <c r="E249" s="1" t="s">
        <v>272</v>
      </c>
      <c r="F249" s="1"/>
      <c r="G249" s="64">
        <v>25029.599999999999</v>
      </c>
      <c r="H249" s="64">
        <v>25029.599999999999</v>
      </c>
      <c r="I249" s="64">
        <v>25029.599999999999</v>
      </c>
    </row>
    <row r="250" spans="1:9" ht="104.25" customHeight="1">
      <c r="A250" s="35" t="s">
        <v>164</v>
      </c>
      <c r="B250" s="1" t="s">
        <v>41</v>
      </c>
      <c r="C250" s="1" t="s">
        <v>24</v>
      </c>
      <c r="D250" s="1" t="s">
        <v>26</v>
      </c>
      <c r="E250" s="1" t="s">
        <v>272</v>
      </c>
      <c r="F250" s="1" t="s">
        <v>163</v>
      </c>
      <c r="G250" s="64">
        <v>25029.599999999999</v>
      </c>
      <c r="H250" s="64">
        <v>25029.599999999999</v>
      </c>
      <c r="I250" s="64">
        <v>25029.599999999999</v>
      </c>
    </row>
    <row r="251" spans="1:9" ht="228.75" customHeight="1">
      <c r="A251" s="43" t="s">
        <v>277</v>
      </c>
      <c r="B251" s="1" t="s">
        <v>41</v>
      </c>
      <c r="C251" s="1" t="s">
        <v>24</v>
      </c>
      <c r="D251" s="1" t="s">
        <v>26</v>
      </c>
      <c r="E251" s="1" t="s">
        <v>278</v>
      </c>
      <c r="F251" s="1"/>
      <c r="G251" s="24">
        <v>350502.9</v>
      </c>
      <c r="H251" s="24">
        <f t="shared" ref="H251:I251" si="88">H252+H253</f>
        <v>337859.4</v>
      </c>
      <c r="I251" s="24">
        <f t="shared" si="88"/>
        <v>337859.4</v>
      </c>
    </row>
    <row r="252" spans="1:9" ht="103.5" customHeight="1">
      <c r="A252" s="35" t="s">
        <v>164</v>
      </c>
      <c r="B252" s="1" t="s">
        <v>41</v>
      </c>
      <c r="C252" s="1" t="s">
        <v>24</v>
      </c>
      <c r="D252" s="1" t="s">
        <v>26</v>
      </c>
      <c r="E252" s="1" t="s">
        <v>278</v>
      </c>
      <c r="F252" s="1" t="s">
        <v>163</v>
      </c>
      <c r="G252" s="64">
        <v>350502.9</v>
      </c>
      <c r="H252" s="64">
        <v>337859.4</v>
      </c>
      <c r="I252" s="64">
        <v>337859.4</v>
      </c>
    </row>
    <row r="253" spans="1:9" ht="33" customHeight="1">
      <c r="A253" s="82" t="s">
        <v>309</v>
      </c>
      <c r="B253" s="83" t="s">
        <v>41</v>
      </c>
      <c r="C253" s="83" t="s">
        <v>24</v>
      </c>
      <c r="D253" s="83" t="s">
        <v>26</v>
      </c>
      <c r="E253" s="83" t="s">
        <v>310</v>
      </c>
      <c r="F253" s="83"/>
      <c r="G253" s="64">
        <v>230.85</v>
      </c>
      <c r="H253" s="64">
        <v>0</v>
      </c>
      <c r="I253" s="64">
        <v>0</v>
      </c>
    </row>
    <row r="254" spans="1:9" ht="66" customHeight="1">
      <c r="A254" s="82" t="s">
        <v>168</v>
      </c>
      <c r="B254" s="83" t="s">
        <v>41</v>
      </c>
      <c r="C254" s="83" t="s">
        <v>24</v>
      </c>
      <c r="D254" s="83" t="s">
        <v>26</v>
      </c>
      <c r="E254" s="83" t="s">
        <v>310</v>
      </c>
      <c r="F254" s="83" t="s">
        <v>165</v>
      </c>
      <c r="G254" s="64">
        <v>230.85</v>
      </c>
      <c r="H254" s="64">
        <v>0</v>
      </c>
      <c r="I254" s="64">
        <v>0</v>
      </c>
    </row>
    <row r="255" spans="1:9" ht="225" customHeight="1">
      <c r="A255" s="42" t="s">
        <v>191</v>
      </c>
      <c r="B255" s="1" t="s">
        <v>41</v>
      </c>
      <c r="C255" s="30" t="s">
        <v>24</v>
      </c>
      <c r="D255" s="30" t="s">
        <v>26</v>
      </c>
      <c r="E255" s="30" t="s">
        <v>98</v>
      </c>
      <c r="F255" s="30"/>
      <c r="G255" s="38">
        <f>G256</f>
        <v>13500</v>
      </c>
      <c r="H255" s="38">
        <f t="shared" ref="H255:I255" si="89">H256</f>
        <v>9300</v>
      </c>
      <c r="I255" s="38">
        <f t="shared" si="89"/>
        <v>9300</v>
      </c>
    </row>
    <row r="256" spans="1:9" ht="47.25" customHeight="1">
      <c r="A256" s="23" t="s">
        <v>168</v>
      </c>
      <c r="B256" s="1" t="s">
        <v>41</v>
      </c>
      <c r="C256" s="30" t="s">
        <v>24</v>
      </c>
      <c r="D256" s="30" t="s">
        <v>26</v>
      </c>
      <c r="E256" s="30" t="s">
        <v>98</v>
      </c>
      <c r="F256" s="30" t="s">
        <v>165</v>
      </c>
      <c r="G256" s="69">
        <v>13500</v>
      </c>
      <c r="H256" s="69">
        <v>9300</v>
      </c>
      <c r="I256" s="69">
        <v>9300</v>
      </c>
    </row>
    <row r="257" spans="1:9" ht="47.25">
      <c r="A257" s="23" t="s">
        <v>80</v>
      </c>
      <c r="B257" s="1" t="s">
        <v>41</v>
      </c>
      <c r="C257" s="1" t="s">
        <v>24</v>
      </c>
      <c r="D257" s="1" t="s">
        <v>26</v>
      </c>
      <c r="E257" s="1" t="s">
        <v>99</v>
      </c>
      <c r="F257" s="1"/>
      <c r="G257" s="76">
        <f>G258+G259+G260+G261</f>
        <v>33056.600000000006</v>
      </c>
      <c r="H257" s="76">
        <f t="shared" ref="H257:I257" si="90">H258+H259+H260+H261</f>
        <v>13467.5</v>
      </c>
      <c r="I257" s="76">
        <f t="shared" si="90"/>
        <v>12143.1</v>
      </c>
    </row>
    <row r="258" spans="1:9" ht="47.25">
      <c r="A258" s="23" t="s">
        <v>168</v>
      </c>
      <c r="B258" s="1" t="s">
        <v>41</v>
      </c>
      <c r="C258" s="1" t="s">
        <v>24</v>
      </c>
      <c r="D258" s="1" t="s">
        <v>26</v>
      </c>
      <c r="E258" s="1" t="s">
        <v>99</v>
      </c>
      <c r="F258" s="1" t="s">
        <v>163</v>
      </c>
      <c r="G258" s="24">
        <v>1638</v>
      </c>
      <c r="H258" s="24">
        <v>0</v>
      </c>
      <c r="I258" s="24">
        <v>0</v>
      </c>
    </row>
    <row r="259" spans="1:9" ht="52.5" customHeight="1">
      <c r="A259" s="23" t="s">
        <v>168</v>
      </c>
      <c r="B259" s="1" t="s">
        <v>41</v>
      </c>
      <c r="C259" s="1" t="s">
        <v>24</v>
      </c>
      <c r="D259" s="1" t="s">
        <v>26</v>
      </c>
      <c r="E259" s="1" t="s">
        <v>99</v>
      </c>
      <c r="F259" s="1" t="s">
        <v>165</v>
      </c>
      <c r="G259" s="76">
        <v>26533.4</v>
      </c>
      <c r="H259" s="25">
        <v>10175.1</v>
      </c>
      <c r="I259" s="25">
        <v>9518.7000000000007</v>
      </c>
    </row>
    <row r="260" spans="1:9" ht="32.25" customHeight="1">
      <c r="A260" s="23" t="s">
        <v>173</v>
      </c>
      <c r="B260" s="1" t="s">
        <v>41</v>
      </c>
      <c r="C260" s="1" t="s">
        <v>24</v>
      </c>
      <c r="D260" s="1" t="s">
        <v>26</v>
      </c>
      <c r="E260" s="1" t="s">
        <v>99</v>
      </c>
      <c r="F260" s="1" t="s">
        <v>171</v>
      </c>
      <c r="G260" s="24">
        <v>537.4</v>
      </c>
      <c r="H260" s="24">
        <v>537.4</v>
      </c>
      <c r="I260" s="24">
        <v>537.4</v>
      </c>
    </row>
    <row r="261" spans="1:9" ht="22.5" customHeight="1">
      <c r="A261" s="23" t="s">
        <v>167</v>
      </c>
      <c r="B261" s="1" t="s">
        <v>41</v>
      </c>
      <c r="C261" s="1" t="s">
        <v>24</v>
      </c>
      <c r="D261" s="1" t="s">
        <v>26</v>
      </c>
      <c r="E261" s="1" t="s">
        <v>99</v>
      </c>
      <c r="F261" s="1" t="s">
        <v>166</v>
      </c>
      <c r="G261" s="24">
        <v>4347.8</v>
      </c>
      <c r="H261" s="24">
        <v>2755</v>
      </c>
      <c r="I261" s="24">
        <v>2087</v>
      </c>
    </row>
    <row r="262" spans="1:9" ht="85.5" customHeight="1">
      <c r="A262" s="72" t="s">
        <v>254</v>
      </c>
      <c r="B262" s="1" t="s">
        <v>41</v>
      </c>
      <c r="C262" s="1" t="s">
        <v>24</v>
      </c>
      <c r="D262" s="1" t="s">
        <v>26</v>
      </c>
      <c r="E262" s="1" t="s">
        <v>255</v>
      </c>
      <c r="F262" s="1"/>
      <c r="G262" s="64">
        <f>G263</f>
        <v>30100.9</v>
      </c>
      <c r="H262" s="64">
        <f t="shared" ref="H262:I262" si="91">H263</f>
        <v>29607.5</v>
      </c>
      <c r="I262" s="64">
        <f t="shared" si="91"/>
        <v>29607.5</v>
      </c>
    </row>
    <row r="263" spans="1:9" ht="99.75" customHeight="1">
      <c r="A263" s="35" t="s">
        <v>164</v>
      </c>
      <c r="B263" s="1" t="s">
        <v>41</v>
      </c>
      <c r="C263" s="1" t="s">
        <v>24</v>
      </c>
      <c r="D263" s="1" t="s">
        <v>26</v>
      </c>
      <c r="E263" s="1" t="s">
        <v>255</v>
      </c>
      <c r="F263" s="1" t="s">
        <v>163</v>
      </c>
      <c r="G263" s="64">
        <v>30100.9</v>
      </c>
      <c r="H263" s="64">
        <v>29607.5</v>
      </c>
      <c r="I263" s="64">
        <v>29607.5</v>
      </c>
    </row>
    <row r="264" spans="1:9" ht="66.75" customHeight="1">
      <c r="A264" s="72" t="s">
        <v>252</v>
      </c>
      <c r="B264" s="1" t="s">
        <v>41</v>
      </c>
      <c r="C264" s="1" t="s">
        <v>24</v>
      </c>
      <c r="D264" s="1" t="s">
        <v>26</v>
      </c>
      <c r="E264" s="1" t="s">
        <v>253</v>
      </c>
      <c r="F264" s="1"/>
      <c r="G264" s="24">
        <f>G265</f>
        <v>47842.400000000001</v>
      </c>
      <c r="H264" s="24">
        <f t="shared" ref="H264:I264" si="92">H265</f>
        <v>47888.4</v>
      </c>
      <c r="I264" s="24">
        <f t="shared" si="92"/>
        <v>47888.4</v>
      </c>
    </row>
    <row r="265" spans="1:9" ht="54" customHeight="1">
      <c r="A265" s="23" t="s">
        <v>168</v>
      </c>
      <c r="B265" s="1" t="s">
        <v>41</v>
      </c>
      <c r="C265" s="1" t="s">
        <v>24</v>
      </c>
      <c r="D265" s="1" t="s">
        <v>26</v>
      </c>
      <c r="E265" s="1" t="s">
        <v>253</v>
      </c>
      <c r="F265" s="1" t="s">
        <v>165</v>
      </c>
      <c r="G265" s="64">
        <v>47842.400000000001</v>
      </c>
      <c r="H265" s="64">
        <v>47888.4</v>
      </c>
      <c r="I265" s="64">
        <v>47888.4</v>
      </c>
    </row>
    <row r="266" spans="1:9" ht="35.25" customHeight="1">
      <c r="A266" s="23" t="s">
        <v>274</v>
      </c>
      <c r="B266" s="1" t="s">
        <v>41</v>
      </c>
      <c r="C266" s="1" t="s">
        <v>24</v>
      </c>
      <c r="D266" s="1" t="s">
        <v>26</v>
      </c>
      <c r="E266" s="1" t="s">
        <v>275</v>
      </c>
      <c r="F266" s="1"/>
      <c r="G266" s="70">
        <f>G267</f>
        <v>73228.5</v>
      </c>
      <c r="H266" s="70">
        <v>0</v>
      </c>
      <c r="I266" s="64">
        <v>0</v>
      </c>
    </row>
    <row r="267" spans="1:9" ht="52.5" customHeight="1">
      <c r="A267" s="23" t="s">
        <v>168</v>
      </c>
      <c r="B267" s="1" t="s">
        <v>41</v>
      </c>
      <c r="C267" s="1" t="s">
        <v>24</v>
      </c>
      <c r="D267" s="1" t="s">
        <v>26</v>
      </c>
      <c r="E267" s="1" t="s">
        <v>275</v>
      </c>
      <c r="F267" s="1" t="s">
        <v>165</v>
      </c>
      <c r="G267" s="70">
        <v>73228.5</v>
      </c>
      <c r="H267" s="70">
        <v>0</v>
      </c>
      <c r="I267" s="71">
        <v>0</v>
      </c>
    </row>
    <row r="268" spans="1:9" ht="24.75" customHeight="1">
      <c r="A268" s="23" t="s">
        <v>182</v>
      </c>
      <c r="B268" s="1" t="s">
        <v>41</v>
      </c>
      <c r="C268" s="1" t="s">
        <v>24</v>
      </c>
      <c r="D268" s="1" t="s">
        <v>19</v>
      </c>
      <c r="E268" s="1"/>
      <c r="F268" s="1"/>
      <c r="G268" s="24">
        <f>G269</f>
        <v>22735.599999999999</v>
      </c>
      <c r="H268" s="24">
        <f t="shared" ref="H268:I268" si="93">H269</f>
        <v>21983.599999999999</v>
      </c>
      <c r="I268" s="24">
        <f t="shared" si="93"/>
        <v>21983.8</v>
      </c>
    </row>
    <row r="269" spans="1:9" ht="50.25" customHeight="1">
      <c r="A269" s="23" t="s">
        <v>116</v>
      </c>
      <c r="B269" s="1" t="s">
        <v>41</v>
      </c>
      <c r="C269" s="1" t="s">
        <v>24</v>
      </c>
      <c r="D269" s="1" t="s">
        <v>19</v>
      </c>
      <c r="E269" s="1" t="s">
        <v>117</v>
      </c>
      <c r="F269" s="1"/>
      <c r="G269" s="24">
        <f>G270+G272+G274+G277</f>
        <v>22735.599999999999</v>
      </c>
      <c r="H269" s="24">
        <f t="shared" ref="H269:I269" si="94">H270+H272+H274+H277</f>
        <v>21983.599999999999</v>
      </c>
      <c r="I269" s="24">
        <f t="shared" si="94"/>
        <v>21983.8</v>
      </c>
    </row>
    <row r="270" spans="1:9" ht="50.25" customHeight="1">
      <c r="A270" s="23" t="s">
        <v>264</v>
      </c>
      <c r="B270" s="1" t="s">
        <v>41</v>
      </c>
      <c r="C270" s="1" t="s">
        <v>24</v>
      </c>
      <c r="D270" s="1" t="s">
        <v>19</v>
      </c>
      <c r="E270" s="1" t="s">
        <v>258</v>
      </c>
      <c r="F270" s="1"/>
      <c r="G270" s="24">
        <f>G271</f>
        <v>283.8</v>
      </c>
      <c r="H270" s="24">
        <f t="shared" ref="H270:I270" si="95">H271</f>
        <v>323</v>
      </c>
      <c r="I270" s="24">
        <f t="shared" si="95"/>
        <v>323</v>
      </c>
    </row>
    <row r="271" spans="1:9" ht="50.25" customHeight="1">
      <c r="A271" s="23" t="s">
        <v>170</v>
      </c>
      <c r="B271" s="1" t="s">
        <v>41</v>
      </c>
      <c r="C271" s="1" t="s">
        <v>24</v>
      </c>
      <c r="D271" s="1" t="s">
        <v>19</v>
      </c>
      <c r="E271" s="1" t="s">
        <v>258</v>
      </c>
      <c r="F271" s="1" t="s">
        <v>169</v>
      </c>
      <c r="G271" s="24">
        <v>283.8</v>
      </c>
      <c r="H271" s="24">
        <v>323</v>
      </c>
      <c r="I271" s="24">
        <v>323</v>
      </c>
    </row>
    <row r="272" spans="1:9" ht="226.5" customHeight="1">
      <c r="A272" s="80" t="s">
        <v>302</v>
      </c>
      <c r="B272" s="1" t="s">
        <v>41</v>
      </c>
      <c r="C272" s="1" t="s">
        <v>24</v>
      </c>
      <c r="D272" s="1" t="s">
        <v>19</v>
      </c>
      <c r="E272" s="1" t="s">
        <v>273</v>
      </c>
      <c r="F272" s="1"/>
      <c r="G272" s="64">
        <v>515.6</v>
      </c>
      <c r="H272" s="64">
        <v>515.6</v>
      </c>
      <c r="I272" s="64">
        <v>515.6</v>
      </c>
    </row>
    <row r="273" spans="1:9" ht="106.5" customHeight="1">
      <c r="A273" s="35" t="s">
        <v>164</v>
      </c>
      <c r="B273" s="1" t="s">
        <v>41</v>
      </c>
      <c r="C273" s="1" t="s">
        <v>24</v>
      </c>
      <c r="D273" s="1" t="s">
        <v>26</v>
      </c>
      <c r="E273" s="1" t="s">
        <v>273</v>
      </c>
      <c r="F273" s="1" t="s">
        <v>163</v>
      </c>
      <c r="G273" s="64">
        <v>515.6</v>
      </c>
      <c r="H273" s="64">
        <v>515.6</v>
      </c>
      <c r="I273" s="64">
        <v>515.6</v>
      </c>
    </row>
    <row r="274" spans="1:9" ht="69" customHeight="1">
      <c r="A274" s="23" t="s">
        <v>189</v>
      </c>
      <c r="B274" s="1" t="s">
        <v>41</v>
      </c>
      <c r="C274" s="1" t="s">
        <v>24</v>
      </c>
      <c r="D274" s="1" t="s">
        <v>19</v>
      </c>
      <c r="E274" s="1" t="s">
        <v>190</v>
      </c>
      <c r="F274" s="21"/>
      <c r="G274" s="24">
        <f>G275</f>
        <v>12599</v>
      </c>
      <c r="H274" s="24">
        <f t="shared" ref="H274:I274" si="96">H275</f>
        <v>12599</v>
      </c>
      <c r="I274" s="24">
        <f t="shared" si="96"/>
        <v>12599</v>
      </c>
    </row>
    <row r="275" spans="1:9" ht="70.5" customHeight="1">
      <c r="A275" s="81" t="s">
        <v>279</v>
      </c>
      <c r="B275" s="1" t="s">
        <v>41</v>
      </c>
      <c r="C275" s="1" t="s">
        <v>24</v>
      </c>
      <c r="D275" s="1" t="s">
        <v>19</v>
      </c>
      <c r="E275" s="1" t="s">
        <v>304</v>
      </c>
      <c r="F275" s="1"/>
      <c r="G275" s="24">
        <f>G276</f>
        <v>12599</v>
      </c>
      <c r="H275" s="24">
        <f t="shared" ref="H275:I275" si="97">H276</f>
        <v>12599</v>
      </c>
      <c r="I275" s="24">
        <f t="shared" si="97"/>
        <v>12599</v>
      </c>
    </row>
    <row r="276" spans="1:9" ht="65.25" customHeight="1">
      <c r="A276" s="35" t="s">
        <v>164</v>
      </c>
      <c r="B276" s="1" t="s">
        <v>41</v>
      </c>
      <c r="C276" s="1" t="s">
        <v>24</v>
      </c>
      <c r="D276" s="1" t="s">
        <v>19</v>
      </c>
      <c r="E276" s="1" t="s">
        <v>304</v>
      </c>
      <c r="F276" s="1" t="s">
        <v>163</v>
      </c>
      <c r="G276" s="64">
        <v>12599</v>
      </c>
      <c r="H276" s="64">
        <v>12599</v>
      </c>
      <c r="I276" s="64">
        <v>12599</v>
      </c>
    </row>
    <row r="277" spans="1:9" ht="33" customHeight="1">
      <c r="A277" s="23" t="s">
        <v>80</v>
      </c>
      <c r="B277" s="1" t="s">
        <v>41</v>
      </c>
      <c r="C277" s="1" t="s">
        <v>24</v>
      </c>
      <c r="D277" s="1" t="s">
        <v>19</v>
      </c>
      <c r="E277" s="1" t="s">
        <v>81</v>
      </c>
      <c r="F277" s="1"/>
      <c r="G277" s="24">
        <f>G278+G279+G280</f>
        <v>9337.1999999999989</v>
      </c>
      <c r="H277" s="24">
        <f t="shared" ref="H277:I277" si="98">H278+H279+H280</f>
        <v>8546</v>
      </c>
      <c r="I277" s="24">
        <f t="shared" si="98"/>
        <v>8546.1999999999989</v>
      </c>
    </row>
    <row r="278" spans="1:9" ht="94.5">
      <c r="A278" s="35" t="s">
        <v>164</v>
      </c>
      <c r="B278" s="1" t="s">
        <v>41</v>
      </c>
      <c r="C278" s="1" t="s">
        <v>24</v>
      </c>
      <c r="D278" s="1" t="s">
        <v>19</v>
      </c>
      <c r="E278" s="1" t="s">
        <v>81</v>
      </c>
      <c r="F278" s="1" t="s">
        <v>163</v>
      </c>
      <c r="G278" s="24">
        <v>9078.5</v>
      </c>
      <c r="H278" s="24">
        <v>8359.5</v>
      </c>
      <c r="I278" s="24">
        <v>8359.5</v>
      </c>
    </row>
    <row r="279" spans="1:9" ht="48" customHeight="1">
      <c r="A279" s="23" t="s">
        <v>168</v>
      </c>
      <c r="B279" s="1" t="s">
        <v>41</v>
      </c>
      <c r="C279" s="1" t="s">
        <v>24</v>
      </c>
      <c r="D279" s="1" t="s">
        <v>19</v>
      </c>
      <c r="E279" s="1" t="s">
        <v>81</v>
      </c>
      <c r="F279" s="1" t="s">
        <v>165</v>
      </c>
      <c r="G279" s="24">
        <v>125.8</v>
      </c>
      <c r="H279" s="24">
        <v>120.1</v>
      </c>
      <c r="I279" s="24">
        <v>120.3</v>
      </c>
    </row>
    <row r="280" spans="1:9" ht="18" customHeight="1">
      <c r="A280" s="23" t="s">
        <v>167</v>
      </c>
      <c r="B280" s="1" t="s">
        <v>41</v>
      </c>
      <c r="C280" s="1" t="s">
        <v>24</v>
      </c>
      <c r="D280" s="1" t="s">
        <v>19</v>
      </c>
      <c r="E280" s="1" t="s">
        <v>81</v>
      </c>
      <c r="F280" s="1" t="s">
        <v>166</v>
      </c>
      <c r="G280" s="24">
        <v>132.9</v>
      </c>
      <c r="H280" s="24">
        <v>66.400000000000006</v>
      </c>
      <c r="I280" s="24">
        <v>66.400000000000006</v>
      </c>
    </row>
    <row r="281" spans="1:9" ht="39" customHeight="1">
      <c r="A281" s="23" t="s">
        <v>156</v>
      </c>
      <c r="B281" s="1" t="s">
        <v>41</v>
      </c>
      <c r="C281" s="1" t="s">
        <v>24</v>
      </c>
      <c r="D281" s="1" t="s">
        <v>21</v>
      </c>
      <c r="E281" s="1"/>
      <c r="F281" s="1"/>
      <c r="G281" s="64">
        <f>G282</f>
        <v>939.7</v>
      </c>
      <c r="H281" s="64">
        <f t="shared" ref="H281:I281" si="99">H282</f>
        <v>939.7</v>
      </c>
      <c r="I281" s="64">
        <f t="shared" si="99"/>
        <v>939.7</v>
      </c>
    </row>
    <row r="282" spans="1:9" ht="54.75" customHeight="1">
      <c r="A282" s="43" t="s">
        <v>205</v>
      </c>
      <c r="B282" s="1" t="s">
        <v>41</v>
      </c>
      <c r="C282" s="1" t="s">
        <v>24</v>
      </c>
      <c r="D282" s="1" t="s">
        <v>21</v>
      </c>
      <c r="E282" s="1" t="s">
        <v>131</v>
      </c>
      <c r="F282" s="1"/>
      <c r="G282" s="24">
        <f>G283</f>
        <v>939.7</v>
      </c>
      <c r="H282" s="24">
        <f t="shared" ref="H282:I282" si="100">H283</f>
        <v>939.7</v>
      </c>
      <c r="I282" s="24">
        <f t="shared" si="100"/>
        <v>939.7</v>
      </c>
    </row>
    <row r="283" spans="1:9" ht="202.5" customHeight="1">
      <c r="A283" s="43" t="s">
        <v>224</v>
      </c>
      <c r="B283" s="1" t="s">
        <v>41</v>
      </c>
      <c r="C283" s="1" t="s">
        <v>24</v>
      </c>
      <c r="D283" s="1" t="s">
        <v>21</v>
      </c>
      <c r="E283" s="1" t="s">
        <v>204</v>
      </c>
      <c r="F283" s="1"/>
      <c r="G283" s="24">
        <f>G284</f>
        <v>939.7</v>
      </c>
      <c r="H283" s="24">
        <f t="shared" ref="H283:I283" si="101">H284</f>
        <v>939.7</v>
      </c>
      <c r="I283" s="24">
        <f t="shared" si="101"/>
        <v>939.7</v>
      </c>
    </row>
    <row r="284" spans="1:9" ht="51" customHeight="1">
      <c r="A284" s="23" t="s">
        <v>175</v>
      </c>
      <c r="B284" s="1" t="s">
        <v>41</v>
      </c>
      <c r="C284" s="1" t="s">
        <v>24</v>
      </c>
      <c r="D284" s="1" t="s">
        <v>21</v>
      </c>
      <c r="E284" s="1" t="s">
        <v>204</v>
      </c>
      <c r="F284" s="1" t="s">
        <v>165</v>
      </c>
      <c r="G284" s="24">
        <v>939.7</v>
      </c>
      <c r="H284" s="24">
        <v>939.7</v>
      </c>
      <c r="I284" s="24">
        <v>939.7</v>
      </c>
    </row>
    <row r="285" spans="1:9" ht="30.75" customHeight="1">
      <c r="A285" s="23" t="s">
        <v>136</v>
      </c>
      <c r="B285" s="1" t="s">
        <v>41</v>
      </c>
      <c r="C285" s="30" t="s">
        <v>24</v>
      </c>
      <c r="D285" s="30" t="s">
        <v>24</v>
      </c>
      <c r="E285" s="30"/>
      <c r="F285" s="30"/>
      <c r="G285" s="24">
        <f>G286</f>
        <v>370</v>
      </c>
      <c r="H285" s="24">
        <f t="shared" ref="H285:I285" si="102">H286</f>
        <v>370</v>
      </c>
      <c r="I285" s="24">
        <f t="shared" si="102"/>
        <v>370</v>
      </c>
    </row>
    <row r="286" spans="1:9" ht="47.25" customHeight="1">
      <c r="A286" s="23" t="s">
        <v>149</v>
      </c>
      <c r="B286" s="1" t="s">
        <v>41</v>
      </c>
      <c r="C286" s="1" t="s">
        <v>24</v>
      </c>
      <c r="D286" s="1" t="s">
        <v>24</v>
      </c>
      <c r="E286" s="30" t="s">
        <v>199</v>
      </c>
      <c r="F286" s="1" t="s">
        <v>13</v>
      </c>
      <c r="G286" s="24">
        <v>370</v>
      </c>
      <c r="H286" s="24">
        <v>370</v>
      </c>
      <c r="I286" s="24">
        <v>370</v>
      </c>
    </row>
    <row r="287" spans="1:9" ht="64.5" customHeight="1">
      <c r="A287" s="23" t="s">
        <v>168</v>
      </c>
      <c r="B287" s="36">
        <v>873</v>
      </c>
      <c r="C287" s="8" t="s">
        <v>24</v>
      </c>
      <c r="D287" s="8" t="s">
        <v>24</v>
      </c>
      <c r="E287" s="30" t="s">
        <v>199</v>
      </c>
      <c r="F287" s="36">
        <v>200</v>
      </c>
      <c r="G287" s="10">
        <v>370</v>
      </c>
      <c r="H287" s="11">
        <v>370</v>
      </c>
      <c r="I287" s="11">
        <v>370</v>
      </c>
    </row>
    <row r="288" spans="1:9" ht="21.75" customHeight="1">
      <c r="A288" s="23" t="s">
        <v>44</v>
      </c>
      <c r="B288" s="1" t="s">
        <v>41</v>
      </c>
      <c r="C288" s="1" t="s">
        <v>24</v>
      </c>
      <c r="D288" s="1" t="s">
        <v>20</v>
      </c>
      <c r="E288" s="1" t="s">
        <v>13</v>
      </c>
      <c r="F288" s="1" t="s">
        <v>13</v>
      </c>
      <c r="G288" s="24">
        <f>G289+G292+G295+G299</f>
        <v>12848.300000000001</v>
      </c>
      <c r="H288" s="24">
        <f t="shared" ref="H288:I288" si="103">H289+H292+H295+H299</f>
        <v>13419</v>
      </c>
      <c r="I288" s="24">
        <f t="shared" si="103"/>
        <v>13419</v>
      </c>
    </row>
    <row r="289" spans="1:9" ht="48" customHeight="1">
      <c r="A289" s="23" t="s">
        <v>306</v>
      </c>
      <c r="B289" s="1" t="s">
        <v>41</v>
      </c>
      <c r="C289" s="1" t="s">
        <v>24</v>
      </c>
      <c r="D289" s="1" t="s">
        <v>20</v>
      </c>
      <c r="E289" s="1" t="s">
        <v>308</v>
      </c>
      <c r="F289" s="1"/>
      <c r="G289" s="24">
        <v>606.6</v>
      </c>
      <c r="H289" s="24">
        <v>2224.1999999999998</v>
      </c>
      <c r="I289" s="24">
        <v>2224.1999999999998</v>
      </c>
    </row>
    <row r="290" spans="1:9" ht="81.75" customHeight="1">
      <c r="A290" s="81" t="s">
        <v>305</v>
      </c>
      <c r="B290" s="1" t="s">
        <v>41</v>
      </c>
      <c r="C290" s="1" t="s">
        <v>24</v>
      </c>
      <c r="D290" s="1" t="s">
        <v>20</v>
      </c>
      <c r="E290" s="1" t="s">
        <v>307</v>
      </c>
      <c r="F290" s="1"/>
      <c r="G290" s="24">
        <v>606.6</v>
      </c>
      <c r="H290" s="24">
        <v>2224.1999999999998</v>
      </c>
      <c r="I290" s="24">
        <v>2224.1999999999998</v>
      </c>
    </row>
    <row r="291" spans="1:9" ht="100.5" customHeight="1">
      <c r="A291" s="35" t="s">
        <v>164</v>
      </c>
      <c r="B291" s="1" t="s">
        <v>41</v>
      </c>
      <c r="C291" s="1" t="s">
        <v>24</v>
      </c>
      <c r="D291" s="1" t="s">
        <v>20</v>
      </c>
      <c r="E291" s="1" t="s">
        <v>307</v>
      </c>
      <c r="F291" s="1" t="s">
        <v>163</v>
      </c>
      <c r="G291" s="24">
        <v>606.6</v>
      </c>
      <c r="H291" s="24">
        <v>2224.1999999999998</v>
      </c>
      <c r="I291" s="24">
        <v>2224.1999999999998</v>
      </c>
    </row>
    <row r="292" spans="1:9" ht="43.5" customHeight="1">
      <c r="A292" s="23" t="s">
        <v>237</v>
      </c>
      <c r="B292" s="1" t="s">
        <v>41</v>
      </c>
      <c r="C292" s="30" t="s">
        <v>24</v>
      </c>
      <c r="D292" s="30" t="s">
        <v>20</v>
      </c>
      <c r="E292" s="30" t="s">
        <v>238</v>
      </c>
      <c r="F292" s="30"/>
      <c r="G292" s="24">
        <f>G293</f>
        <v>412.1</v>
      </c>
      <c r="H292" s="24">
        <f t="shared" ref="H292:I293" si="104">H293</f>
        <v>383.8</v>
      </c>
      <c r="I292" s="24">
        <f t="shared" si="104"/>
        <v>383.8</v>
      </c>
    </row>
    <row r="293" spans="1:9" ht="36.75" customHeight="1">
      <c r="A293" s="43" t="s">
        <v>249</v>
      </c>
      <c r="B293" s="36">
        <v>873</v>
      </c>
      <c r="C293" s="30" t="s">
        <v>24</v>
      </c>
      <c r="D293" s="1" t="s">
        <v>20</v>
      </c>
      <c r="E293" s="30" t="s">
        <v>250</v>
      </c>
      <c r="F293" s="30"/>
      <c r="G293" s="24">
        <f>G294</f>
        <v>412.1</v>
      </c>
      <c r="H293" s="24">
        <f t="shared" si="104"/>
        <v>383.8</v>
      </c>
      <c r="I293" s="24">
        <f t="shared" si="104"/>
        <v>383.8</v>
      </c>
    </row>
    <row r="294" spans="1:9" ht="57" customHeight="1">
      <c r="A294" s="23" t="s">
        <v>168</v>
      </c>
      <c r="B294" s="36">
        <v>873</v>
      </c>
      <c r="C294" s="30" t="s">
        <v>24</v>
      </c>
      <c r="D294" s="1" t="s">
        <v>20</v>
      </c>
      <c r="E294" s="30" t="s">
        <v>250</v>
      </c>
      <c r="F294" s="30" t="s">
        <v>165</v>
      </c>
      <c r="G294" s="64">
        <v>412.1</v>
      </c>
      <c r="H294" s="64">
        <v>383.8</v>
      </c>
      <c r="I294" s="64">
        <v>383.8</v>
      </c>
    </row>
    <row r="295" spans="1:9" ht="48.75" customHeight="1">
      <c r="A295" s="23" t="s">
        <v>212</v>
      </c>
      <c r="B295" s="1" t="s">
        <v>41</v>
      </c>
      <c r="C295" s="1" t="s">
        <v>24</v>
      </c>
      <c r="D295" s="1" t="s">
        <v>20</v>
      </c>
      <c r="E295" s="1" t="s">
        <v>211</v>
      </c>
      <c r="F295" s="1"/>
      <c r="G295" s="24">
        <f>G296+G303</f>
        <v>11465</v>
      </c>
      <c r="H295" s="24">
        <f t="shared" ref="H295:I295" si="105">H296+H303</f>
        <v>10811</v>
      </c>
      <c r="I295" s="24">
        <f t="shared" si="105"/>
        <v>10811</v>
      </c>
    </row>
    <row r="296" spans="1:9" ht="50.25" customHeight="1">
      <c r="A296" s="23" t="s">
        <v>70</v>
      </c>
      <c r="B296" s="1" t="s">
        <v>41</v>
      </c>
      <c r="C296" s="1" t="s">
        <v>24</v>
      </c>
      <c r="D296" s="1" t="s">
        <v>20</v>
      </c>
      <c r="E296" s="1" t="s">
        <v>210</v>
      </c>
      <c r="F296" s="1" t="s">
        <v>13</v>
      </c>
      <c r="G296" s="24">
        <f>G297+G298+G302</f>
        <v>11282.8</v>
      </c>
      <c r="H296" s="24">
        <f t="shared" ref="H296:I296" si="106">H297+H298+H302</f>
        <v>10811</v>
      </c>
      <c r="I296" s="24">
        <f t="shared" si="106"/>
        <v>10811</v>
      </c>
    </row>
    <row r="297" spans="1:9" ht="99" customHeight="1">
      <c r="A297" s="35" t="s">
        <v>164</v>
      </c>
      <c r="B297" s="1" t="s">
        <v>41</v>
      </c>
      <c r="C297" s="1" t="s">
        <v>24</v>
      </c>
      <c r="D297" s="1" t="s">
        <v>20</v>
      </c>
      <c r="E297" s="1" t="s">
        <v>210</v>
      </c>
      <c r="F297" s="1" t="s">
        <v>163</v>
      </c>
      <c r="G297" s="24">
        <v>10741.8</v>
      </c>
      <c r="H297" s="24">
        <v>10291</v>
      </c>
      <c r="I297" s="24">
        <v>10291</v>
      </c>
    </row>
    <row r="298" spans="1:9" ht="49.5" customHeight="1">
      <c r="A298" s="23" t="s">
        <v>168</v>
      </c>
      <c r="B298" s="1" t="s">
        <v>41</v>
      </c>
      <c r="C298" s="1" t="s">
        <v>24</v>
      </c>
      <c r="D298" s="1" t="s">
        <v>20</v>
      </c>
      <c r="E298" s="1" t="s">
        <v>210</v>
      </c>
      <c r="F298" s="1" t="s">
        <v>165</v>
      </c>
      <c r="G298" s="24">
        <v>541</v>
      </c>
      <c r="H298" s="25">
        <v>520</v>
      </c>
      <c r="I298" s="25">
        <v>520</v>
      </c>
    </row>
    <row r="299" spans="1:9" ht="54.75" customHeight="1">
      <c r="A299" s="23" t="s">
        <v>299</v>
      </c>
      <c r="B299" s="1" t="s">
        <v>41</v>
      </c>
      <c r="C299" s="1" t="s">
        <v>24</v>
      </c>
      <c r="D299" s="1" t="s">
        <v>20</v>
      </c>
      <c r="E299" s="1" t="s">
        <v>298</v>
      </c>
      <c r="F299" s="1"/>
      <c r="G299" s="24">
        <f>G300</f>
        <v>364.6</v>
      </c>
      <c r="H299" s="24">
        <f t="shared" ref="H299:I300" si="107">H300</f>
        <v>0</v>
      </c>
      <c r="I299" s="24">
        <f t="shared" si="107"/>
        <v>0</v>
      </c>
    </row>
    <row r="300" spans="1:9" ht="49.5" customHeight="1">
      <c r="A300" s="23" t="s">
        <v>297</v>
      </c>
      <c r="B300" s="1" t="s">
        <v>41</v>
      </c>
      <c r="C300" s="1" t="s">
        <v>24</v>
      </c>
      <c r="D300" s="1" t="s">
        <v>20</v>
      </c>
      <c r="E300" s="1" t="s">
        <v>296</v>
      </c>
      <c r="F300" s="1"/>
      <c r="G300" s="24">
        <f>G301</f>
        <v>364.6</v>
      </c>
      <c r="H300" s="24">
        <f t="shared" si="107"/>
        <v>0</v>
      </c>
      <c r="I300" s="24">
        <f t="shared" si="107"/>
        <v>0</v>
      </c>
    </row>
    <row r="301" spans="1:9" ht="49.5" customHeight="1">
      <c r="A301" s="23" t="s">
        <v>297</v>
      </c>
      <c r="B301" s="1" t="s">
        <v>41</v>
      </c>
      <c r="C301" s="1" t="s">
        <v>24</v>
      </c>
      <c r="D301" s="1" t="s">
        <v>20</v>
      </c>
      <c r="E301" s="1" t="s">
        <v>296</v>
      </c>
      <c r="F301" s="1" t="s">
        <v>163</v>
      </c>
      <c r="G301" s="24">
        <v>364.6</v>
      </c>
      <c r="H301" s="25">
        <v>0</v>
      </c>
      <c r="I301" s="25">
        <v>0</v>
      </c>
    </row>
    <row r="302" spans="1:9" ht="15.75">
      <c r="A302" s="23" t="s">
        <v>174</v>
      </c>
      <c r="B302" s="1" t="s">
        <v>41</v>
      </c>
      <c r="C302" s="1" t="s">
        <v>24</v>
      </c>
      <c r="D302" s="1" t="s">
        <v>20</v>
      </c>
      <c r="E302" s="1" t="s">
        <v>210</v>
      </c>
      <c r="F302" s="1" t="s">
        <v>166</v>
      </c>
      <c r="G302" s="24">
        <v>0</v>
      </c>
      <c r="H302" s="24">
        <v>0</v>
      </c>
      <c r="I302" s="24">
        <v>0</v>
      </c>
    </row>
    <row r="303" spans="1:9" ht="63">
      <c r="A303" s="79" t="s">
        <v>300</v>
      </c>
      <c r="B303" s="1" t="s">
        <v>41</v>
      </c>
      <c r="C303" s="1" t="s">
        <v>24</v>
      </c>
      <c r="D303" s="1" t="s">
        <v>20</v>
      </c>
      <c r="E303" s="1" t="s">
        <v>210</v>
      </c>
      <c r="F303" s="1"/>
      <c r="G303" s="24">
        <v>182.2</v>
      </c>
      <c r="H303" s="24">
        <v>0</v>
      </c>
      <c r="I303" s="24">
        <v>0</v>
      </c>
    </row>
    <row r="304" spans="1:9" ht="94.5">
      <c r="A304" s="35" t="s">
        <v>164</v>
      </c>
      <c r="B304" s="1" t="s">
        <v>41</v>
      </c>
      <c r="C304" s="1" t="s">
        <v>24</v>
      </c>
      <c r="D304" s="1" t="s">
        <v>20</v>
      </c>
      <c r="E304" s="1" t="s">
        <v>210</v>
      </c>
      <c r="F304" s="1" t="s">
        <v>163</v>
      </c>
      <c r="G304" s="24">
        <v>182.2</v>
      </c>
      <c r="H304" s="24">
        <v>0</v>
      </c>
      <c r="I304" s="24">
        <v>0</v>
      </c>
    </row>
    <row r="305" spans="1:9" ht="17.25" customHeight="1">
      <c r="A305" s="23" t="s">
        <v>53</v>
      </c>
      <c r="B305" s="1" t="s">
        <v>41</v>
      </c>
      <c r="C305" s="44" t="s">
        <v>5</v>
      </c>
      <c r="D305" s="44" t="s">
        <v>69</v>
      </c>
      <c r="E305" s="1" t="s">
        <v>13</v>
      </c>
      <c r="F305" s="1" t="s">
        <v>13</v>
      </c>
      <c r="G305" s="24">
        <f>G306+G308+G315</f>
        <v>12710.599999999999</v>
      </c>
      <c r="H305" s="24">
        <f t="shared" ref="H305:I305" si="108">H306+H308+H315</f>
        <v>12887.4</v>
      </c>
      <c r="I305" s="24">
        <f t="shared" si="108"/>
        <v>12887.4</v>
      </c>
    </row>
    <row r="306" spans="1:9" ht="99.75" customHeight="1">
      <c r="A306" s="23" t="s">
        <v>243</v>
      </c>
      <c r="B306" s="1" t="s">
        <v>41</v>
      </c>
      <c r="C306" s="30" t="s">
        <v>5</v>
      </c>
      <c r="D306" s="30" t="s">
        <v>19</v>
      </c>
      <c r="E306" s="1" t="s">
        <v>245</v>
      </c>
      <c r="F306" s="1"/>
      <c r="G306" s="24">
        <f>G307</f>
        <v>338.8</v>
      </c>
      <c r="H306" s="24">
        <f t="shared" ref="H306:I306" si="109">H307</f>
        <v>338.8</v>
      </c>
      <c r="I306" s="24">
        <f t="shared" si="109"/>
        <v>338.8</v>
      </c>
    </row>
    <row r="307" spans="1:9" ht="36.75" customHeight="1">
      <c r="A307" s="23" t="s">
        <v>173</v>
      </c>
      <c r="B307" s="1" t="s">
        <v>41</v>
      </c>
      <c r="C307" s="30" t="s">
        <v>5</v>
      </c>
      <c r="D307" s="30" t="s">
        <v>19</v>
      </c>
      <c r="E307" s="1" t="s">
        <v>245</v>
      </c>
      <c r="F307" s="1" t="s">
        <v>171</v>
      </c>
      <c r="G307" s="24">
        <v>338.8</v>
      </c>
      <c r="H307" s="24">
        <v>338.8</v>
      </c>
      <c r="I307" s="24">
        <v>338.8</v>
      </c>
    </row>
    <row r="308" spans="1:9" ht="20.25" customHeight="1">
      <c r="A308" s="23" t="s">
        <v>45</v>
      </c>
      <c r="B308" s="1" t="s">
        <v>41</v>
      </c>
      <c r="C308" s="44" t="s">
        <v>5</v>
      </c>
      <c r="D308" s="44" t="s">
        <v>16</v>
      </c>
      <c r="E308" s="30" t="s">
        <v>13</v>
      </c>
      <c r="F308" s="21" t="s">
        <v>13</v>
      </c>
      <c r="G308" s="24">
        <f>G309+G311+G313</f>
        <v>9270.5</v>
      </c>
      <c r="H308" s="24">
        <f t="shared" ref="H308:I308" si="110">H309+H311+H313</f>
        <v>9506.2000000000007</v>
      </c>
      <c r="I308" s="24">
        <f t="shared" si="110"/>
        <v>9506.2000000000007</v>
      </c>
    </row>
    <row r="309" spans="1:9" ht="68.25" customHeight="1">
      <c r="A309" s="46" t="s">
        <v>225</v>
      </c>
      <c r="B309" s="1" t="s">
        <v>41</v>
      </c>
      <c r="C309" s="30" t="s">
        <v>5</v>
      </c>
      <c r="D309" s="30" t="s">
        <v>16</v>
      </c>
      <c r="E309" s="30" t="s">
        <v>100</v>
      </c>
      <c r="F309" s="1"/>
      <c r="G309" s="24">
        <f>G310</f>
        <v>9256.5</v>
      </c>
      <c r="H309" s="24">
        <f t="shared" ref="H309:I309" si="111">H310</f>
        <v>9256.5</v>
      </c>
      <c r="I309" s="24">
        <f t="shared" si="111"/>
        <v>9256.5</v>
      </c>
    </row>
    <row r="310" spans="1:9" ht="31.5" customHeight="1">
      <c r="A310" s="23" t="s">
        <v>173</v>
      </c>
      <c r="B310" s="1" t="s">
        <v>41</v>
      </c>
      <c r="C310" s="30" t="s">
        <v>5</v>
      </c>
      <c r="D310" s="30" t="s">
        <v>16</v>
      </c>
      <c r="E310" s="30" t="s">
        <v>100</v>
      </c>
      <c r="F310" s="1" t="s">
        <v>171</v>
      </c>
      <c r="G310" s="64">
        <v>9256.5</v>
      </c>
      <c r="H310" s="64">
        <v>9256.5</v>
      </c>
      <c r="I310" s="64">
        <v>9256.5</v>
      </c>
    </row>
    <row r="311" spans="1:9" ht="34.5" customHeight="1">
      <c r="A311" s="43" t="s">
        <v>228</v>
      </c>
      <c r="B311" s="1" t="s">
        <v>41</v>
      </c>
      <c r="C311" s="30" t="s">
        <v>5</v>
      </c>
      <c r="D311" s="30" t="s">
        <v>16</v>
      </c>
      <c r="E311" s="30" t="s">
        <v>227</v>
      </c>
      <c r="F311" s="1"/>
      <c r="G311" s="24">
        <f>G312</f>
        <v>0</v>
      </c>
      <c r="H311" s="24">
        <f t="shared" ref="H311:I311" si="112">H312</f>
        <v>235.7</v>
      </c>
      <c r="I311" s="24">
        <f t="shared" si="112"/>
        <v>235.7</v>
      </c>
    </row>
    <row r="312" spans="1:9" ht="31.5">
      <c r="A312" s="23" t="s">
        <v>173</v>
      </c>
      <c r="B312" s="1" t="s">
        <v>41</v>
      </c>
      <c r="C312" s="30" t="s">
        <v>5</v>
      </c>
      <c r="D312" s="30" t="s">
        <v>16</v>
      </c>
      <c r="E312" s="30" t="s">
        <v>227</v>
      </c>
      <c r="F312" s="1" t="s">
        <v>171</v>
      </c>
      <c r="G312" s="64">
        <v>0</v>
      </c>
      <c r="H312" s="64">
        <v>235.7</v>
      </c>
      <c r="I312" s="64">
        <v>235.7</v>
      </c>
    </row>
    <row r="313" spans="1:9" ht="51.75" customHeight="1">
      <c r="A313" s="23" t="s">
        <v>226</v>
      </c>
      <c r="B313" s="1" t="s">
        <v>41</v>
      </c>
      <c r="C313" s="30" t="s">
        <v>5</v>
      </c>
      <c r="D313" s="30" t="s">
        <v>16</v>
      </c>
      <c r="E313" s="30" t="s">
        <v>101</v>
      </c>
      <c r="F313" s="1"/>
      <c r="G313" s="24">
        <v>14</v>
      </c>
      <c r="H313" s="25">
        <v>14</v>
      </c>
      <c r="I313" s="25">
        <v>14</v>
      </c>
    </row>
    <row r="314" spans="1:9" ht="35.25" customHeight="1">
      <c r="A314" s="23" t="s">
        <v>173</v>
      </c>
      <c r="B314" s="1" t="s">
        <v>41</v>
      </c>
      <c r="C314" s="30" t="s">
        <v>5</v>
      </c>
      <c r="D314" s="30" t="s">
        <v>16</v>
      </c>
      <c r="E314" s="30" t="s">
        <v>101</v>
      </c>
      <c r="F314" s="1" t="s">
        <v>171</v>
      </c>
      <c r="G314" s="64">
        <v>14</v>
      </c>
      <c r="H314" s="71">
        <v>14</v>
      </c>
      <c r="I314" s="71">
        <v>14</v>
      </c>
    </row>
    <row r="315" spans="1:9" ht="31.5">
      <c r="A315" s="23" t="s">
        <v>30</v>
      </c>
      <c r="B315" s="1" t="s">
        <v>41</v>
      </c>
      <c r="C315" s="1" t="s">
        <v>5</v>
      </c>
      <c r="D315" s="1" t="s">
        <v>29</v>
      </c>
      <c r="E315" s="1" t="s">
        <v>13</v>
      </c>
      <c r="F315" s="1"/>
      <c r="G315" s="64">
        <f>G316</f>
        <v>3101.2999999999997</v>
      </c>
      <c r="H315" s="64">
        <f t="shared" ref="H315:I315" si="113">H316</f>
        <v>3042.3999999999996</v>
      </c>
      <c r="I315" s="64">
        <f t="shared" si="113"/>
        <v>3042.3999999999996</v>
      </c>
    </row>
    <row r="316" spans="1:9" ht="31.5">
      <c r="A316" s="23" t="s">
        <v>102</v>
      </c>
      <c r="B316" s="1" t="s">
        <v>41</v>
      </c>
      <c r="C316" s="1" t="s">
        <v>5</v>
      </c>
      <c r="D316" s="1" t="s">
        <v>29</v>
      </c>
      <c r="E316" s="1" t="s">
        <v>139</v>
      </c>
      <c r="F316" s="1" t="s">
        <v>13</v>
      </c>
      <c r="G316" s="24">
        <f>G317+G318</f>
        <v>3101.2999999999997</v>
      </c>
      <c r="H316" s="24">
        <f t="shared" ref="H316:I316" si="114">H317+H318</f>
        <v>3042.3999999999996</v>
      </c>
      <c r="I316" s="24">
        <f t="shared" si="114"/>
        <v>3042.3999999999996</v>
      </c>
    </row>
    <row r="317" spans="1:9" ht="97.5" customHeight="1">
      <c r="A317" s="35" t="s">
        <v>164</v>
      </c>
      <c r="B317" s="1" t="s">
        <v>41</v>
      </c>
      <c r="C317" s="1" t="s">
        <v>5</v>
      </c>
      <c r="D317" s="1" t="s">
        <v>29</v>
      </c>
      <c r="E317" s="1" t="s">
        <v>139</v>
      </c>
      <c r="F317" s="1" t="s">
        <v>163</v>
      </c>
      <c r="G317" s="24">
        <v>2911.7</v>
      </c>
      <c r="H317" s="24">
        <v>2791.2</v>
      </c>
      <c r="I317" s="24">
        <v>2791.2</v>
      </c>
    </row>
    <row r="318" spans="1:9" ht="47.25">
      <c r="A318" s="41" t="s">
        <v>168</v>
      </c>
      <c r="B318" s="1" t="s">
        <v>41</v>
      </c>
      <c r="C318" s="1" t="s">
        <v>5</v>
      </c>
      <c r="D318" s="1" t="s">
        <v>29</v>
      </c>
      <c r="E318" s="1" t="s">
        <v>139</v>
      </c>
      <c r="F318" s="1" t="s">
        <v>165</v>
      </c>
      <c r="G318" s="24">
        <v>189.6</v>
      </c>
      <c r="H318" s="24">
        <v>251.2</v>
      </c>
      <c r="I318" s="24">
        <v>251.2</v>
      </c>
    </row>
    <row r="319" spans="1:9" ht="21.75" customHeight="1">
      <c r="A319" s="13" t="s">
        <v>259</v>
      </c>
      <c r="B319" s="21" t="s">
        <v>46</v>
      </c>
      <c r="C319" s="21" t="s">
        <v>13</v>
      </c>
      <c r="D319" s="21" t="s">
        <v>13</v>
      </c>
      <c r="E319" s="21" t="s">
        <v>13</v>
      </c>
      <c r="F319" s="21" t="s">
        <v>13</v>
      </c>
      <c r="G319" s="22">
        <f>G320</f>
        <v>7755</v>
      </c>
      <c r="H319" s="22">
        <f t="shared" ref="H319:I319" si="115">H320</f>
        <v>6878</v>
      </c>
      <c r="I319" s="22">
        <f t="shared" si="115"/>
        <v>6878</v>
      </c>
    </row>
    <row r="320" spans="1:9" ht="18.75" customHeight="1">
      <c r="A320" s="23" t="s">
        <v>51</v>
      </c>
      <c r="B320" s="1" t="s">
        <v>46</v>
      </c>
      <c r="C320" s="1" t="s">
        <v>15</v>
      </c>
      <c r="D320" s="1" t="s">
        <v>13</v>
      </c>
      <c r="E320" s="1" t="s">
        <v>13</v>
      </c>
      <c r="F320" s="1" t="s">
        <v>13</v>
      </c>
      <c r="G320" s="24">
        <f>G321+G330</f>
        <v>7755</v>
      </c>
      <c r="H320" s="24">
        <f t="shared" ref="H320:I320" si="116">H321+H330</f>
        <v>6878</v>
      </c>
      <c r="I320" s="24">
        <f t="shared" si="116"/>
        <v>6878</v>
      </c>
    </row>
    <row r="321" spans="1:9" ht="63">
      <c r="A321" s="23" t="s">
        <v>33</v>
      </c>
      <c r="B321" s="1" t="s">
        <v>46</v>
      </c>
      <c r="C321" s="1" t="s">
        <v>15</v>
      </c>
      <c r="D321" s="1" t="s">
        <v>29</v>
      </c>
      <c r="E321" s="1" t="s">
        <v>13</v>
      </c>
      <c r="F321" s="1" t="s">
        <v>13</v>
      </c>
      <c r="G321" s="24">
        <f>G322+G327</f>
        <v>7144</v>
      </c>
      <c r="H321" s="24">
        <f t="shared" ref="H321:I321" si="117">H322+H327</f>
        <v>6267</v>
      </c>
      <c r="I321" s="24">
        <f t="shared" si="117"/>
        <v>6267</v>
      </c>
    </row>
    <row r="322" spans="1:9" ht="78.75">
      <c r="A322" s="23" t="s">
        <v>132</v>
      </c>
      <c r="B322" s="1" t="s">
        <v>46</v>
      </c>
      <c r="C322" s="1" t="s">
        <v>15</v>
      </c>
      <c r="D322" s="1" t="s">
        <v>29</v>
      </c>
      <c r="E322" s="1" t="s">
        <v>133</v>
      </c>
      <c r="F322" s="1"/>
      <c r="G322" s="24">
        <f>G323</f>
        <v>6825</v>
      </c>
      <c r="H322" s="24">
        <f t="shared" ref="H322:I322" si="118">H323</f>
        <v>6267</v>
      </c>
      <c r="I322" s="24">
        <f t="shared" si="118"/>
        <v>6267</v>
      </c>
    </row>
    <row r="323" spans="1:9" ht="48.75" customHeight="1">
      <c r="A323" s="23" t="s">
        <v>70</v>
      </c>
      <c r="B323" s="1" t="s">
        <v>46</v>
      </c>
      <c r="C323" s="1" t="s">
        <v>15</v>
      </c>
      <c r="D323" s="1" t="s">
        <v>29</v>
      </c>
      <c r="E323" s="1" t="s">
        <v>103</v>
      </c>
      <c r="F323" s="1"/>
      <c r="G323" s="24">
        <f>G324+G325+G326</f>
        <v>6825</v>
      </c>
      <c r="H323" s="24">
        <f t="shared" ref="H323:I323" si="119">H324+H325+H326</f>
        <v>6267</v>
      </c>
      <c r="I323" s="24">
        <f t="shared" si="119"/>
        <v>6267</v>
      </c>
    </row>
    <row r="324" spans="1:9" ht="93.75" customHeight="1">
      <c r="A324" s="35" t="s">
        <v>164</v>
      </c>
      <c r="B324" s="1" t="s">
        <v>46</v>
      </c>
      <c r="C324" s="1" t="s">
        <v>15</v>
      </c>
      <c r="D324" s="1" t="s">
        <v>29</v>
      </c>
      <c r="E324" s="1" t="s">
        <v>103</v>
      </c>
      <c r="F324" s="1" t="s">
        <v>163</v>
      </c>
      <c r="G324" s="24">
        <v>5920</v>
      </c>
      <c r="H324" s="24">
        <v>5522</v>
      </c>
      <c r="I324" s="24">
        <v>5522</v>
      </c>
    </row>
    <row r="325" spans="1:9" ht="47.25">
      <c r="A325" s="23" t="s">
        <v>168</v>
      </c>
      <c r="B325" s="1" t="s">
        <v>46</v>
      </c>
      <c r="C325" s="1" t="s">
        <v>15</v>
      </c>
      <c r="D325" s="1" t="s">
        <v>29</v>
      </c>
      <c r="E325" s="1" t="s">
        <v>103</v>
      </c>
      <c r="F325" s="1" t="s">
        <v>165</v>
      </c>
      <c r="G325" s="24">
        <v>900</v>
      </c>
      <c r="H325" s="25">
        <v>740</v>
      </c>
      <c r="I325" s="25">
        <v>740</v>
      </c>
    </row>
    <row r="326" spans="1:9" ht="15.75">
      <c r="A326" s="23" t="s">
        <v>167</v>
      </c>
      <c r="B326" s="1" t="s">
        <v>46</v>
      </c>
      <c r="C326" s="1" t="s">
        <v>15</v>
      </c>
      <c r="D326" s="1" t="s">
        <v>29</v>
      </c>
      <c r="E326" s="1" t="s">
        <v>103</v>
      </c>
      <c r="F326" s="1" t="s">
        <v>166</v>
      </c>
      <c r="G326" s="24">
        <v>5</v>
      </c>
      <c r="H326" s="24">
        <v>5</v>
      </c>
      <c r="I326" s="24">
        <v>5</v>
      </c>
    </row>
    <row r="327" spans="1:9" ht="63">
      <c r="A327" s="23" t="s">
        <v>299</v>
      </c>
      <c r="B327" s="1" t="s">
        <v>46</v>
      </c>
      <c r="C327" s="1" t="s">
        <v>15</v>
      </c>
      <c r="D327" s="1" t="s">
        <v>29</v>
      </c>
      <c r="E327" s="1" t="s">
        <v>298</v>
      </c>
      <c r="F327" s="1"/>
      <c r="G327" s="24">
        <f>G328</f>
        <v>319</v>
      </c>
      <c r="H327" s="24">
        <f t="shared" ref="H327:I328" si="120">H328</f>
        <v>0</v>
      </c>
      <c r="I327" s="24">
        <f t="shared" si="120"/>
        <v>0</v>
      </c>
    </row>
    <row r="328" spans="1:9" ht="63">
      <c r="A328" s="23" t="s">
        <v>297</v>
      </c>
      <c r="B328" s="1" t="s">
        <v>46</v>
      </c>
      <c r="C328" s="1" t="s">
        <v>15</v>
      </c>
      <c r="D328" s="1" t="s">
        <v>29</v>
      </c>
      <c r="E328" s="1" t="s">
        <v>296</v>
      </c>
      <c r="F328" s="1"/>
      <c r="G328" s="24">
        <f>G329</f>
        <v>319</v>
      </c>
      <c r="H328" s="24">
        <f t="shared" si="120"/>
        <v>0</v>
      </c>
      <c r="I328" s="24">
        <f t="shared" si="120"/>
        <v>0</v>
      </c>
    </row>
    <row r="329" spans="1:9" ht="63">
      <c r="A329" s="23" t="s">
        <v>297</v>
      </c>
      <c r="B329" s="1" t="s">
        <v>46</v>
      </c>
      <c r="C329" s="1" t="s">
        <v>15</v>
      </c>
      <c r="D329" s="1" t="s">
        <v>29</v>
      </c>
      <c r="E329" s="1" t="s">
        <v>296</v>
      </c>
      <c r="F329" s="1" t="s">
        <v>163</v>
      </c>
      <c r="G329" s="24">
        <v>319</v>
      </c>
      <c r="H329" s="24">
        <v>0</v>
      </c>
      <c r="I329" s="24">
        <v>0</v>
      </c>
    </row>
    <row r="330" spans="1:9" ht="15.75">
      <c r="A330" s="23" t="s">
        <v>47</v>
      </c>
      <c r="B330" s="1" t="s">
        <v>46</v>
      </c>
      <c r="C330" s="1" t="s">
        <v>15</v>
      </c>
      <c r="D330" s="1" t="s">
        <v>6</v>
      </c>
      <c r="E330" s="1" t="s">
        <v>13</v>
      </c>
      <c r="F330" s="1" t="s">
        <v>13</v>
      </c>
      <c r="G330" s="24">
        <f>G331</f>
        <v>611</v>
      </c>
      <c r="H330" s="25">
        <v>611</v>
      </c>
      <c r="I330" s="25">
        <v>611</v>
      </c>
    </row>
    <row r="331" spans="1:9" ht="47.25">
      <c r="A331" s="61" t="s">
        <v>134</v>
      </c>
      <c r="B331" s="1" t="s">
        <v>46</v>
      </c>
      <c r="C331" s="1" t="s">
        <v>15</v>
      </c>
      <c r="D331" s="1" t="s">
        <v>6</v>
      </c>
      <c r="E331" s="1" t="s">
        <v>135</v>
      </c>
      <c r="F331" s="21"/>
      <c r="G331" s="24">
        <f>G332</f>
        <v>611</v>
      </c>
      <c r="H331" s="25">
        <v>611</v>
      </c>
      <c r="I331" s="25">
        <v>611</v>
      </c>
    </row>
    <row r="332" spans="1:9" ht="20.25" customHeight="1">
      <c r="A332" s="23" t="s">
        <v>104</v>
      </c>
      <c r="B332" s="1" t="s">
        <v>46</v>
      </c>
      <c r="C332" s="1" t="s">
        <v>15</v>
      </c>
      <c r="D332" s="1" t="s">
        <v>6</v>
      </c>
      <c r="E332" s="1" t="s">
        <v>105</v>
      </c>
      <c r="F332" s="1" t="s">
        <v>13</v>
      </c>
      <c r="G332" s="24">
        <v>611</v>
      </c>
      <c r="H332" s="25">
        <v>611</v>
      </c>
      <c r="I332" s="25">
        <v>611</v>
      </c>
    </row>
    <row r="333" spans="1:9" ht="47.25">
      <c r="A333" s="23" t="s">
        <v>168</v>
      </c>
      <c r="B333" s="1" t="s">
        <v>46</v>
      </c>
      <c r="C333" s="1" t="s">
        <v>15</v>
      </c>
      <c r="D333" s="1" t="s">
        <v>6</v>
      </c>
      <c r="E333" s="1" t="s">
        <v>105</v>
      </c>
      <c r="F333" s="1" t="s">
        <v>165</v>
      </c>
      <c r="G333" s="24">
        <v>611</v>
      </c>
      <c r="H333" s="25">
        <v>611</v>
      </c>
      <c r="I333" s="25">
        <v>611</v>
      </c>
    </row>
    <row r="334" spans="1:9" ht="15.75">
      <c r="A334" s="45" t="s">
        <v>153</v>
      </c>
      <c r="B334" s="14" t="s">
        <v>13</v>
      </c>
      <c r="C334" s="14" t="s">
        <v>13</v>
      </c>
      <c r="D334" s="14" t="s">
        <v>13</v>
      </c>
      <c r="E334" s="14" t="s">
        <v>13</v>
      </c>
      <c r="F334" s="21" t="s">
        <v>13</v>
      </c>
      <c r="G334" s="65">
        <f>G16+G21+G153+G161+G176+G221+G234+G319</f>
        <v>1207208.55</v>
      </c>
      <c r="H334" s="65">
        <f>H16+H21+H153+H161+H176+H221+H234+H319</f>
        <v>976204.33299999987</v>
      </c>
      <c r="I334" s="65">
        <f>I16+I21+I153+I161+I176+I221+I234+I319</f>
        <v>977554.5419999999</v>
      </c>
    </row>
    <row r="336" spans="1:9">
      <c r="G336" s="49">
        <f>G337-G334</f>
        <v>171.3499999998603</v>
      </c>
    </row>
    <row r="337" spans="7:7">
      <c r="G337" s="49">
        <v>1207379.8999999999</v>
      </c>
    </row>
  </sheetData>
  <mergeCells count="9">
    <mergeCell ref="A9:H9"/>
    <mergeCell ref="A10:H10"/>
    <mergeCell ref="B8:H8"/>
    <mergeCell ref="A7:I7"/>
    <mergeCell ref="A2:I2"/>
    <mergeCell ref="A3:I3"/>
    <mergeCell ref="A4:I4"/>
    <mergeCell ref="A5:I5"/>
    <mergeCell ref="A6:I6"/>
  </mergeCells>
  <pageMargins left="0.35" right="0.19" top="0.52" bottom="0.24" header="0.24" footer="0.2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прил.2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Master</cp:lastModifiedBy>
  <cp:lastPrinted>2023-12-15T09:33:02Z</cp:lastPrinted>
  <dcterms:created xsi:type="dcterms:W3CDTF">1996-10-08T23:32:33Z</dcterms:created>
  <dcterms:modified xsi:type="dcterms:W3CDTF">2023-12-28T05:45:51Z</dcterms:modified>
</cp:coreProperties>
</file>