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Бюджет на 2025 год  и плановый период 2026 и 2027 годов\ИСПОЛНЕНИЕ БЮДЖЕТА ЗА 2025 ГОД\исполнение бюджета за 2025 год\"/>
    </mc:Choice>
  </mc:AlternateContent>
  <xr:revisionPtr revIDLastSave="0" documentId="13_ncr:1_{92A8234F-8418-4799-8678-8076139350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доход" sheetId="2" r:id="rId1"/>
  </sheets>
  <calcPr calcId="181029" iterateDelta="1E-4"/>
</workbook>
</file>

<file path=xl/calcChain.xml><?xml version="1.0" encoding="utf-8"?>
<calcChain xmlns="http://schemas.openxmlformats.org/spreadsheetml/2006/main">
  <c r="D39" i="2" l="1"/>
  <c r="D9" i="2" s="1"/>
  <c r="D27" i="2"/>
  <c r="C27" i="2"/>
  <c r="D20" i="2"/>
  <c r="D13" i="2"/>
  <c r="C13" i="2"/>
  <c r="C40" i="2"/>
  <c r="D34" i="2"/>
  <c r="C34" i="2"/>
  <c r="D32" i="2"/>
  <c r="C32" i="2"/>
  <c r="D15" i="2"/>
  <c r="C15" i="2"/>
  <c r="C20" i="2"/>
  <c r="D46" i="2" l="1"/>
  <c r="D10" i="2"/>
  <c r="C39" i="2"/>
  <c r="C10" i="2"/>
  <c r="C9" i="2" s="1"/>
  <c r="E11" i="2"/>
  <c r="E12" i="2"/>
  <c r="E13" i="2"/>
  <c r="E14" i="2"/>
  <c r="E15" i="2"/>
  <c r="E16" i="2"/>
  <c r="E18" i="2"/>
  <c r="E19" i="2"/>
  <c r="E20" i="2"/>
  <c r="E21" i="2"/>
  <c r="E22" i="2"/>
  <c r="E23" i="2"/>
  <c r="E24" i="2"/>
  <c r="E27" i="2"/>
  <c r="E28" i="2"/>
  <c r="E29" i="2"/>
  <c r="E30" i="2"/>
  <c r="E31" i="2"/>
  <c r="E32" i="2"/>
  <c r="E33" i="2"/>
  <c r="E34" i="2"/>
  <c r="E35" i="2"/>
  <c r="E36" i="2"/>
  <c r="E37" i="2"/>
  <c r="E40" i="2"/>
  <c r="E41" i="2"/>
  <c r="E42" i="2"/>
  <c r="E43" i="2"/>
  <c r="E44" i="2"/>
  <c r="E39" i="2" l="1"/>
  <c r="E9" i="2"/>
  <c r="C46" i="2"/>
  <c r="E46" i="2" s="1"/>
  <c r="E10" i="2"/>
</calcChain>
</file>

<file path=xl/sharedStrings.xml><?xml version="1.0" encoding="utf-8"?>
<sst xmlns="http://schemas.openxmlformats.org/spreadsheetml/2006/main" count="86" uniqueCount="83">
  <si>
    <t>(тыс. руб.)</t>
  </si>
  <si>
    <t>Наименование показателей</t>
  </si>
  <si>
    <t>Код бюджетной классификации</t>
  </si>
  <si>
    <t>НАЛОГОВЫЕ И НЕНАЛОГОВЫЕ ДОХОДЫ</t>
  </si>
  <si>
    <t>000 1 00 00000 00 0000 000</t>
  </si>
  <si>
    <t>000 1 01 00000 00 0000 000</t>
  </si>
  <si>
    <t>Налог на доходы физических лиц</t>
  </si>
  <si>
    <t>000 1 03 00000 00 0000 110</t>
  </si>
  <si>
    <t>Акцизы по подакцизным товарам, производимым на территории РФ</t>
  </si>
  <si>
    <t>000 1 05 00000 00 0000 000</t>
  </si>
  <si>
    <t>000 1 06 00000 00 0000 000</t>
  </si>
  <si>
    <t>000 1 06 01000 00 0000 110</t>
  </si>
  <si>
    <t>000 1 06 06000 00 0000 110</t>
  </si>
  <si>
    <t>ГОСУДАРСТВЕННАЯ ПОШЛИНА, СБОРЫ</t>
  </si>
  <si>
    <t>000 1 08 00000 00 0000 000</t>
  </si>
  <si>
    <t>000 1 08 03000 01 0000 110</t>
  </si>
  <si>
    <t>000 1 11 00000 00 0000 000</t>
  </si>
  <si>
    <t>000 1 11 05030 00 0000 120</t>
  </si>
  <si>
    <t>000 1 12 00000 00 0000 000</t>
  </si>
  <si>
    <t>ДОХОДЫ ОТ ОКАЗАНИЯ ПЛАТНЫХ УСЛУГ И КОМПЕНСАЦИИ ЗАТРАТ ГОСУДАРСТВА</t>
  </si>
  <si>
    <t>000 1 13 00000 00 0000 000</t>
  </si>
  <si>
    <t>000 1 13 01000 00 0000 130</t>
  </si>
  <si>
    <t>000 1 14 00000 00 0000 000</t>
  </si>
  <si>
    <t>000 1 14 02000 00 0000 410</t>
  </si>
  <si>
    <t>ШТРАФЫ, САНКЦИИ, ВОЗМЕЩЕНИЕ УЩЕРБА</t>
  </si>
  <si>
    <t>000 1 16 00000 00 0000 000</t>
  </si>
  <si>
    <t>000 2 00 00000 00 0000 000</t>
  </si>
  <si>
    <t>000 2 02 10000 00 0000 150</t>
  </si>
  <si>
    <t>000 2 02 20000 00 0000 150</t>
  </si>
  <si>
    <t>000 2 02 30000 00 0000 150</t>
  </si>
  <si>
    <t>000 2 02 40000 00 0000 150</t>
  </si>
  <si>
    <t>ВСЕГО ДОХОДОВ</t>
  </si>
  <si>
    <t>000 1 05 01000 00 0000 110</t>
  </si>
  <si>
    <t>000 1 05 02000 00 0000 110</t>
  </si>
  <si>
    <t>000 1 05 03000 00 0000 110</t>
  </si>
  <si>
    <t>000 1 05 04000 00 0000 110</t>
  </si>
  <si>
    <t>000 1 11 05010 00 0000 120</t>
  </si>
  <si>
    <t>000 1 12 01000 00 0000 120</t>
  </si>
  <si>
    <t>000 1 03 02000 00 0000 110</t>
  </si>
  <si>
    <t>000 1 01 02000 00 0000 110</t>
  </si>
  <si>
    <t>% исполнения</t>
  </si>
  <si>
    <t>к исполнению местного бюджета городского округа</t>
  </si>
  <si>
    <t>Приложение № 2</t>
  </si>
  <si>
    <t>НАЛОГОВЫЕ  ДОХОДЫ</t>
  </si>
  <si>
    <t xml:space="preserve"> НЕНАЛОГОВЫЕ ДОХОДЫ</t>
  </si>
  <si>
    <t xml:space="preserve"> </t>
  </si>
  <si>
    <t>Возврат прочих остатков субсидий,субвенций и иных межбюджетных трансфертов имеющих целевое назанчение прошлых лет из бюджета городскогого округа</t>
  </si>
  <si>
    <t>000 2 19 60000 00 0000.150</t>
  </si>
  <si>
    <t>Баксан за 2025 год</t>
  </si>
  <si>
    <t xml:space="preserve">Показатели доходов местного бюджета городского округа Баксан   за 2025 год по кодам классификации доходов бюджета </t>
  </si>
  <si>
    <t>годовой план 2025 года</t>
  </si>
  <si>
    <t>Фактическое исполнение за 2025 год</t>
  </si>
  <si>
    <t>000 1 09 00000 00 0000 110</t>
  </si>
  <si>
    <t>000 1 16 00000 00 0000 140</t>
  </si>
  <si>
    <t>000 1 14 06000 00 0000 430</t>
  </si>
  <si>
    <t>Прочие неналоговые доходы бюджетов городских округов</t>
  </si>
  <si>
    <t>000 1.17.05040.04.0000.180</t>
  </si>
  <si>
    <t>НАЛОГИ НА СОВОКУПНЫЙ ДОХОД в том числе;</t>
  </si>
  <si>
    <t>НАЛОГИ НА ИМУЩЕСТВО в том числе ;</t>
  </si>
  <si>
    <t>НАЛОГИ НА ПРИБЫЛЬ, ДОХОДЫ в том числе;</t>
  </si>
  <si>
    <t>НАЛОГИ НА ТОВАРЫ (РАБОТЫ, УСЛУГИ), РЕАЛИЗУЕМЫЕ НА ТЕРРИТОРИИ РФ в том числе;</t>
  </si>
  <si>
    <t>налог, взимаемый с налогоплательщиков, выбравших в качестве объекта налогообложения доходы</t>
  </si>
  <si>
    <t>единый налог на вмененный доход для отдельных видов деятельности</t>
  </si>
  <si>
    <t>единый сельскохозяйственный налог</t>
  </si>
  <si>
    <t>патентная система налогообложения</t>
  </si>
  <si>
    <t>налог на имущество физических лиц</t>
  </si>
  <si>
    <t>земельный налог</t>
  </si>
  <si>
    <t>государственная пошлина по делам, рассматриваемым в судах общей юрисдикции, мировыми судьями</t>
  </si>
  <si>
    <t>задолженность и перерасчеты по отмененным налогам,сборам и иным обязательным платежам</t>
  </si>
  <si>
    <t>ДОХОДЫ ОТ ИСПОЛЬЗОВАНИЯ ИМУЩЕСТВА, НАХОДЯЩЕГОСЯ В ГОСУДАРСТВЕННОЙ И МУНИЦИПАЛЬНОЙ СОБСТВЕННОСТИ в том числе;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</si>
  <si>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</si>
  <si>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</si>
  <si>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плата за негативное воздействие на окружающую среду</t>
  </si>
  <si>
    <t>ПЛАТЕЖИ ПРИ ПОЛЬЗОВАНИИ ПРИРОДНЫМИ РЕСУРСАМИ в том числе;</t>
  </si>
  <si>
    <t>прочие доходы от оказания платных услуг (работ) получателями средств бюджетов городских округов</t>
  </si>
  <si>
    <t>ДОХОДЫ ОТ ПРОДАЖИ МАТЕРИАЛЬНЫХ И НЕМАТЕРИАЛЬНЫХ АКТИВОВ в том числе;</t>
  </si>
  <si>
    <t>доходы от реализации имущества, находящегося в государственной и муниципальной собственности</t>
  </si>
  <si>
    <t>доходы от продажи земельных участков</t>
  </si>
  <si>
    <t>БЕЗВОЗМЕЗДНЫЕ ПОСТУПЛЕНИЯ в том числе;</t>
  </si>
  <si>
    <t>дотации от других бюджетов бюджетной системы Российской Федерации</t>
  </si>
  <si>
    <t>субсидии от других бюджетов бюджетной системы Российской Федерации</t>
  </si>
  <si>
    <t>субвенции от других бюджетов бюджетной системы Российской Федерации</t>
  </si>
  <si>
    <t>иные межбюджетные трансферты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</si>
</sst>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?"/>
  </numFmts>
  <fonts count="4" x14ac:knownFonts="1">
    <font>
      <sz val="10"/>
      <name val="Arial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" fontId="0" fillId="0" borderId="0" xfId="0" applyNumberFormat="1"/>
    <xf numFmtId="1" fontId="0" fillId="0" borderId="0" xfId="0" applyNumberFormat="1"/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top" wrapText="1"/>
    </xf>
    <xf numFmtId="0" fontId="3" fillId="0" borderId="0" xfId="0" applyFont="1"/>
    <xf numFmtId="164" fontId="0" fillId="0" borderId="0" xfId="0" applyNumberFormat="1"/>
    <xf numFmtId="164" fontId="1" fillId="2" borderId="3" xfId="0" applyNumberFormat="1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top" wrapText="1"/>
    </xf>
    <xf numFmtId="165" fontId="1" fillId="0" borderId="6" xfId="0" applyNumberFormat="1" applyFont="1" applyBorder="1" applyAlignment="1">
      <alignment horizontal="left" vertical="center" wrapText="1"/>
    </xf>
    <xf numFmtId="164" fontId="1" fillId="2" borderId="8" xfId="0" applyNumberFormat="1" applyFont="1" applyFill="1" applyBorder="1" applyAlignment="1">
      <alignment horizontal="center" vertical="top" wrapText="1"/>
    </xf>
    <xf numFmtId="49" fontId="1" fillId="0" borderId="6" xfId="0" applyNumberFormat="1" applyFont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8"/>
  <sheetViews>
    <sheetView tabSelected="1" topLeftCell="A15" workbookViewId="0">
      <selection activeCell="A45" sqref="A45"/>
    </sheetView>
  </sheetViews>
  <sheetFormatPr defaultRowHeight="12.75" x14ac:dyDescent="0.2"/>
  <cols>
    <col min="1" max="1" width="67.5703125" customWidth="1"/>
    <col min="2" max="2" width="28.7109375" customWidth="1"/>
    <col min="3" max="4" width="13.28515625" style="5" customWidth="1"/>
    <col min="5" max="5" width="8.85546875" style="6" customWidth="1"/>
  </cols>
  <sheetData>
    <row r="1" spans="1:5" ht="15.75" x14ac:dyDescent="0.25">
      <c r="B1" s="26" t="s">
        <v>42</v>
      </c>
      <c r="C1" s="26"/>
      <c r="D1" s="26"/>
      <c r="E1" s="26"/>
    </row>
    <row r="2" spans="1:5" ht="15.75" x14ac:dyDescent="0.25">
      <c r="B2" s="26" t="s">
        <v>41</v>
      </c>
      <c r="C2" s="26"/>
      <c r="D2" s="26"/>
      <c r="E2" s="26"/>
    </row>
    <row r="3" spans="1:5" ht="15.75" x14ac:dyDescent="0.25">
      <c r="B3" s="26" t="s">
        <v>48</v>
      </c>
      <c r="C3" s="26"/>
      <c r="D3" s="26"/>
      <c r="E3" s="26"/>
    </row>
    <row r="4" spans="1:5" x14ac:dyDescent="0.2">
      <c r="A4" s="25" t="s">
        <v>49</v>
      </c>
      <c r="B4" s="25"/>
      <c r="C4" s="25"/>
      <c r="D4" s="25"/>
      <c r="E4" s="25"/>
    </row>
    <row r="5" spans="1:5" x14ac:dyDescent="0.2">
      <c r="A5" s="25"/>
      <c r="B5" s="25"/>
      <c r="C5" s="25"/>
      <c r="D5" s="25"/>
      <c r="E5" s="25"/>
    </row>
    <row r="6" spans="1:5" x14ac:dyDescent="0.2">
      <c r="A6" s="25"/>
      <c r="B6" s="25"/>
      <c r="C6" s="25"/>
      <c r="D6" s="25"/>
      <c r="E6" s="25"/>
    </row>
    <row r="7" spans="1:5" ht="16.5" thickBot="1" x14ac:dyDescent="0.25">
      <c r="A7" s="24" t="s">
        <v>0</v>
      </c>
      <c r="B7" s="24"/>
      <c r="C7" s="24"/>
      <c r="D7" s="24"/>
      <c r="E7" s="24"/>
    </row>
    <row r="8" spans="1:5" ht="48" customHeight="1" thickBot="1" x14ac:dyDescent="0.25">
      <c r="A8" s="1" t="s">
        <v>1</v>
      </c>
      <c r="B8" s="7" t="s">
        <v>2</v>
      </c>
      <c r="C8" s="10" t="s">
        <v>50</v>
      </c>
      <c r="D8" s="9" t="s">
        <v>51</v>
      </c>
      <c r="E8" s="8" t="s">
        <v>40</v>
      </c>
    </row>
    <row r="9" spans="1:5" ht="16.5" thickBot="1" x14ac:dyDescent="0.25">
      <c r="A9" s="3" t="s">
        <v>3</v>
      </c>
      <c r="B9" s="2" t="s">
        <v>4</v>
      </c>
      <c r="C9" s="11">
        <f>C10+C39</f>
        <v>380773.4</v>
      </c>
      <c r="D9" s="11">
        <f>D10+D39</f>
        <v>457848.39999999997</v>
      </c>
      <c r="E9" s="11">
        <f>D9/C9*100</f>
        <v>120.24169755555403</v>
      </c>
    </row>
    <row r="10" spans="1:5" ht="16.5" thickBot="1" x14ac:dyDescent="0.25">
      <c r="A10" s="3" t="s">
        <v>43</v>
      </c>
      <c r="B10" s="2" t="s">
        <v>4</v>
      </c>
      <c r="C10" s="11">
        <f>C11+C13+C15+C20+C23</f>
        <v>236425.2</v>
      </c>
      <c r="D10" s="11">
        <f>D11+D13+D15+D20+D23+D25+D26</f>
        <v>324606.09999999998</v>
      </c>
      <c r="E10" s="11">
        <f>D10/C10*100</f>
        <v>137.29758925867461</v>
      </c>
    </row>
    <row r="11" spans="1:5" ht="16.5" thickBot="1" x14ac:dyDescent="0.25">
      <c r="A11" s="3" t="s">
        <v>59</v>
      </c>
      <c r="B11" s="2" t="s">
        <v>5</v>
      </c>
      <c r="C11" s="11">
        <v>120400</v>
      </c>
      <c r="D11" s="11">
        <v>160696.6</v>
      </c>
      <c r="E11" s="11">
        <f t="shared" ref="E11:E46" si="0">D11/C11*100</f>
        <v>133.46893687707643</v>
      </c>
    </row>
    <row r="12" spans="1:5" ht="16.5" thickBot="1" x14ac:dyDescent="0.25">
      <c r="A12" s="3" t="s">
        <v>6</v>
      </c>
      <c r="B12" s="2" t="s">
        <v>39</v>
      </c>
      <c r="C12" s="11">
        <v>120400</v>
      </c>
      <c r="D12" s="11">
        <v>160696.6</v>
      </c>
      <c r="E12" s="11">
        <f t="shared" si="0"/>
        <v>133.46893687707643</v>
      </c>
    </row>
    <row r="13" spans="1:5" ht="32.25" thickBot="1" x14ac:dyDescent="0.25">
      <c r="A13" s="3" t="s">
        <v>60</v>
      </c>
      <c r="B13" s="2" t="s">
        <v>7</v>
      </c>
      <c r="C13" s="11">
        <f>C14</f>
        <v>25687.200000000001</v>
      </c>
      <c r="D13" s="11">
        <f>D14</f>
        <v>25359.7</v>
      </c>
      <c r="E13" s="11">
        <f t="shared" si="0"/>
        <v>98.72504593727615</v>
      </c>
    </row>
    <row r="14" spans="1:5" ht="32.25" thickBot="1" x14ac:dyDescent="0.25">
      <c r="A14" s="3" t="s">
        <v>8</v>
      </c>
      <c r="B14" s="2" t="s">
        <v>38</v>
      </c>
      <c r="C14" s="11">
        <v>25687.200000000001</v>
      </c>
      <c r="D14" s="11">
        <v>25359.7</v>
      </c>
      <c r="E14" s="11">
        <f t="shared" si="0"/>
        <v>98.72504593727615</v>
      </c>
    </row>
    <row r="15" spans="1:5" ht="16.5" thickBot="1" x14ac:dyDescent="0.25">
      <c r="A15" s="3" t="s">
        <v>57</v>
      </c>
      <c r="B15" s="2" t="s">
        <v>9</v>
      </c>
      <c r="C15" s="11">
        <f>C16+C18+C19</f>
        <v>37638</v>
      </c>
      <c r="D15" s="11">
        <f>D16+D17+D18+D19</f>
        <v>38140.600000000006</v>
      </c>
      <c r="E15" s="11">
        <f t="shared" si="0"/>
        <v>101.33535256921198</v>
      </c>
    </row>
    <row r="16" spans="1:5" ht="32.25" thickBot="1" x14ac:dyDescent="0.25">
      <c r="A16" s="3" t="s">
        <v>61</v>
      </c>
      <c r="B16" s="2" t="s">
        <v>32</v>
      </c>
      <c r="C16" s="11">
        <v>12910</v>
      </c>
      <c r="D16" s="11">
        <v>10335.299999999999</v>
      </c>
      <c r="E16" s="11">
        <f t="shared" si="0"/>
        <v>80.056545313710288</v>
      </c>
    </row>
    <row r="17" spans="1:5" ht="32.25" thickBot="1" x14ac:dyDescent="0.25">
      <c r="A17" s="3" t="s">
        <v>62</v>
      </c>
      <c r="B17" s="2" t="s">
        <v>33</v>
      </c>
      <c r="C17" s="11">
        <v>0</v>
      </c>
      <c r="D17" s="11">
        <v>374.2</v>
      </c>
      <c r="E17" s="11"/>
    </row>
    <row r="18" spans="1:5" ht="16.5" thickBot="1" x14ac:dyDescent="0.25">
      <c r="A18" s="3" t="s">
        <v>63</v>
      </c>
      <c r="B18" s="2" t="s">
        <v>34</v>
      </c>
      <c r="C18" s="11">
        <v>19400</v>
      </c>
      <c r="D18" s="11">
        <v>18038.900000000001</v>
      </c>
      <c r="E18" s="11">
        <f t="shared" si="0"/>
        <v>92.984020618556713</v>
      </c>
    </row>
    <row r="19" spans="1:5" ht="16.5" thickBot="1" x14ac:dyDescent="0.25">
      <c r="A19" s="3" t="s">
        <v>64</v>
      </c>
      <c r="B19" s="2" t="s">
        <v>35</v>
      </c>
      <c r="C19" s="11">
        <v>5328</v>
      </c>
      <c r="D19" s="11">
        <v>9392.2000000000007</v>
      </c>
      <c r="E19" s="11">
        <f t="shared" si="0"/>
        <v>176.28003003003002</v>
      </c>
    </row>
    <row r="20" spans="1:5" ht="16.5" thickBot="1" x14ac:dyDescent="0.25">
      <c r="A20" s="3" t="s">
        <v>58</v>
      </c>
      <c r="B20" s="2" t="s">
        <v>10</v>
      </c>
      <c r="C20" s="11">
        <f>C21+C22</f>
        <v>29700</v>
      </c>
      <c r="D20" s="11">
        <f>D21+D22</f>
        <v>44524.5</v>
      </c>
      <c r="E20" s="11">
        <f t="shared" si="0"/>
        <v>149.9141414141414</v>
      </c>
    </row>
    <row r="21" spans="1:5" ht="16.5" thickBot="1" x14ac:dyDescent="0.25">
      <c r="A21" s="3" t="s">
        <v>65</v>
      </c>
      <c r="B21" s="2" t="s">
        <v>11</v>
      </c>
      <c r="C21" s="11">
        <v>16000</v>
      </c>
      <c r="D21" s="11">
        <v>23331.7</v>
      </c>
      <c r="E21" s="11">
        <f t="shared" si="0"/>
        <v>145.823125</v>
      </c>
    </row>
    <row r="22" spans="1:5" ht="16.5" thickBot="1" x14ac:dyDescent="0.25">
      <c r="A22" s="3" t="s">
        <v>66</v>
      </c>
      <c r="B22" s="2" t="s">
        <v>12</v>
      </c>
      <c r="C22" s="11">
        <v>13700</v>
      </c>
      <c r="D22" s="11">
        <v>21192.799999999999</v>
      </c>
      <c r="E22" s="11">
        <f t="shared" si="0"/>
        <v>154.69197080291968</v>
      </c>
    </row>
    <row r="23" spans="1:5" ht="16.5" thickBot="1" x14ac:dyDescent="0.25">
      <c r="A23" s="3" t="s">
        <v>13</v>
      </c>
      <c r="B23" s="2" t="s">
        <v>14</v>
      </c>
      <c r="C23" s="11">
        <v>23000</v>
      </c>
      <c r="D23" s="11">
        <v>55882.8</v>
      </c>
      <c r="E23" s="11">
        <f t="shared" si="0"/>
        <v>242.96869565217395</v>
      </c>
    </row>
    <row r="24" spans="1:5" ht="32.25" thickBot="1" x14ac:dyDescent="0.25">
      <c r="A24" s="3" t="s">
        <v>67</v>
      </c>
      <c r="B24" s="2" t="s">
        <v>15</v>
      </c>
      <c r="C24" s="11">
        <v>23000</v>
      </c>
      <c r="D24" s="11">
        <v>55882.8</v>
      </c>
      <c r="E24" s="11">
        <f t="shared" si="0"/>
        <v>242.96869565217395</v>
      </c>
    </row>
    <row r="25" spans="1:5" ht="35.25" customHeight="1" thickBot="1" x14ac:dyDescent="0.25">
      <c r="A25" s="3" t="s">
        <v>68</v>
      </c>
      <c r="B25" s="2" t="s">
        <v>52</v>
      </c>
      <c r="C25" s="11"/>
      <c r="D25" s="11">
        <v>-0.7</v>
      </c>
      <c r="E25" s="11"/>
    </row>
    <row r="26" spans="1:5" ht="26.25" customHeight="1" thickBot="1" x14ac:dyDescent="0.25">
      <c r="A26" s="3" t="s">
        <v>24</v>
      </c>
      <c r="B26" s="2" t="s">
        <v>53</v>
      </c>
      <c r="C26" s="11"/>
      <c r="D26" s="11">
        <v>2.6</v>
      </c>
      <c r="E26" s="11"/>
    </row>
    <row r="27" spans="1:5" ht="48" thickBot="1" x14ac:dyDescent="0.25">
      <c r="A27" s="16" t="s">
        <v>69</v>
      </c>
      <c r="B27" s="17" t="s">
        <v>16</v>
      </c>
      <c r="C27" s="14">
        <f>C28+C29</f>
        <v>64000</v>
      </c>
      <c r="D27" s="14">
        <f>D28+D29</f>
        <v>57222.2</v>
      </c>
      <c r="E27" s="14">
        <f t="shared" si="0"/>
        <v>89.40968749999999</v>
      </c>
    </row>
    <row r="28" spans="1:5" ht="66" customHeight="1" thickBot="1" x14ac:dyDescent="0.25">
      <c r="A28" s="18" t="s">
        <v>70</v>
      </c>
      <c r="B28" s="19" t="s">
        <v>36</v>
      </c>
      <c r="C28" s="14">
        <v>57000</v>
      </c>
      <c r="D28" s="14">
        <v>55314.6</v>
      </c>
      <c r="E28" s="14">
        <f t="shared" si="0"/>
        <v>97.043157894736837</v>
      </c>
    </row>
    <row r="29" spans="1:5" ht="79.5" thickBot="1" x14ac:dyDescent="0.25">
      <c r="A29" s="20" t="s">
        <v>71</v>
      </c>
      <c r="B29" s="19" t="s">
        <v>17</v>
      </c>
      <c r="C29" s="14">
        <v>7000</v>
      </c>
      <c r="D29" s="14">
        <v>1907.6</v>
      </c>
      <c r="E29" s="14">
        <f t="shared" si="0"/>
        <v>27.251428571428569</v>
      </c>
    </row>
    <row r="30" spans="1:5" ht="32.25" thickBot="1" x14ac:dyDescent="0.25">
      <c r="A30" s="3" t="s">
        <v>73</v>
      </c>
      <c r="B30" s="2" t="s">
        <v>18</v>
      </c>
      <c r="C30" s="14">
        <v>100</v>
      </c>
      <c r="D30" s="14">
        <v>39</v>
      </c>
      <c r="E30" s="14">
        <f t="shared" si="0"/>
        <v>39</v>
      </c>
    </row>
    <row r="31" spans="1:5" ht="16.5" thickBot="1" x14ac:dyDescent="0.25">
      <c r="A31" s="3" t="s">
        <v>72</v>
      </c>
      <c r="B31" s="2" t="s">
        <v>37</v>
      </c>
      <c r="C31" s="14">
        <v>100</v>
      </c>
      <c r="D31" s="14">
        <v>39</v>
      </c>
      <c r="E31" s="14">
        <f t="shared" si="0"/>
        <v>39</v>
      </c>
    </row>
    <row r="32" spans="1:5" ht="32.25" thickBot="1" x14ac:dyDescent="0.25">
      <c r="A32" s="3" t="s">
        <v>19</v>
      </c>
      <c r="B32" s="2" t="s">
        <v>20</v>
      </c>
      <c r="C32" s="14">
        <f>C33</f>
        <v>55262.8</v>
      </c>
      <c r="D32" s="14">
        <f>D33</f>
        <v>53771.5</v>
      </c>
      <c r="E32" s="14">
        <f t="shared" si="0"/>
        <v>97.301439666466408</v>
      </c>
    </row>
    <row r="33" spans="1:12" ht="32.25" thickBot="1" x14ac:dyDescent="0.25">
      <c r="A33" s="3" t="s">
        <v>74</v>
      </c>
      <c r="B33" s="2" t="s">
        <v>21</v>
      </c>
      <c r="C33" s="14">
        <v>55262.8</v>
      </c>
      <c r="D33" s="14">
        <v>53771.5</v>
      </c>
      <c r="E33" s="14">
        <f t="shared" si="0"/>
        <v>97.301439666466408</v>
      </c>
    </row>
    <row r="34" spans="1:12" ht="32.25" thickBot="1" x14ac:dyDescent="0.25">
      <c r="A34" s="3" t="s">
        <v>75</v>
      </c>
      <c r="B34" s="2" t="s">
        <v>22</v>
      </c>
      <c r="C34" s="14">
        <f>C35+C36</f>
        <v>18500</v>
      </c>
      <c r="D34" s="14">
        <f>D35+D36</f>
        <v>14839.2</v>
      </c>
      <c r="E34" s="14">
        <f t="shared" si="0"/>
        <v>80.211891891891895</v>
      </c>
      <c r="L34" s="12" t="s">
        <v>45</v>
      </c>
    </row>
    <row r="35" spans="1:12" ht="32.25" thickBot="1" x14ac:dyDescent="0.25">
      <c r="A35" s="3" t="s">
        <v>76</v>
      </c>
      <c r="B35" s="2" t="s">
        <v>23</v>
      </c>
      <c r="C35" s="14">
        <v>1500</v>
      </c>
      <c r="D35" s="14">
        <v>474</v>
      </c>
      <c r="E35" s="14">
        <f t="shared" si="0"/>
        <v>31.6</v>
      </c>
    </row>
    <row r="36" spans="1:12" ht="16.5" thickBot="1" x14ac:dyDescent="0.25">
      <c r="A36" s="3" t="s">
        <v>77</v>
      </c>
      <c r="B36" s="2" t="s">
        <v>54</v>
      </c>
      <c r="C36" s="14">
        <v>17000</v>
      </c>
      <c r="D36" s="14">
        <v>14365.2</v>
      </c>
      <c r="E36" s="14">
        <f t="shared" si="0"/>
        <v>84.501176470588234</v>
      </c>
    </row>
    <row r="37" spans="1:12" ht="16.5" thickBot="1" x14ac:dyDescent="0.25">
      <c r="A37" s="16" t="s">
        <v>24</v>
      </c>
      <c r="B37" s="17" t="s">
        <v>25</v>
      </c>
      <c r="C37" s="21">
        <v>6485.4</v>
      </c>
      <c r="D37" s="14">
        <v>6328.4</v>
      </c>
      <c r="E37" s="14">
        <f t="shared" si="0"/>
        <v>97.579177845622482</v>
      </c>
    </row>
    <row r="38" spans="1:12" ht="16.5" thickBot="1" x14ac:dyDescent="0.25">
      <c r="A38" s="18" t="s">
        <v>55</v>
      </c>
      <c r="B38" s="22" t="s">
        <v>56</v>
      </c>
      <c r="C38" s="23"/>
      <c r="D38" s="14">
        <v>1042</v>
      </c>
      <c r="E38" s="14"/>
    </row>
    <row r="39" spans="1:12" ht="16.5" thickBot="1" x14ac:dyDescent="0.25">
      <c r="A39" s="3" t="s">
        <v>44</v>
      </c>
      <c r="B39" s="2" t="s">
        <v>4</v>
      </c>
      <c r="C39" s="11">
        <f>C27+C30+C32+C34+C37</f>
        <v>144348.19999999998</v>
      </c>
      <c r="D39" s="11">
        <f>D27+D30+D32+D34+D37+D38</f>
        <v>133242.29999999999</v>
      </c>
      <c r="E39" s="11">
        <f t="shared" si="0"/>
        <v>92.306173544249262</v>
      </c>
    </row>
    <row r="40" spans="1:12" ht="16.5" thickBot="1" x14ac:dyDescent="0.25">
      <c r="A40" s="3" t="s">
        <v>78</v>
      </c>
      <c r="B40" s="2" t="s">
        <v>26</v>
      </c>
      <c r="C40" s="11">
        <f>C41+C42+C43+C44+C45</f>
        <v>1188635.2</v>
      </c>
      <c r="D40" s="11">
        <v>1181739.3999999999</v>
      </c>
      <c r="E40" s="11">
        <f t="shared" si="0"/>
        <v>99.41985564620667</v>
      </c>
      <c r="F40" s="13"/>
    </row>
    <row r="41" spans="1:12" ht="32.25" thickBot="1" x14ac:dyDescent="0.25">
      <c r="A41" s="3" t="s">
        <v>79</v>
      </c>
      <c r="B41" s="2" t="s">
        <v>27</v>
      </c>
      <c r="C41" s="11">
        <v>50208.5</v>
      </c>
      <c r="D41" s="11">
        <v>50208.5</v>
      </c>
      <c r="E41" s="11">
        <f t="shared" si="0"/>
        <v>100</v>
      </c>
    </row>
    <row r="42" spans="1:12" ht="32.25" thickBot="1" x14ac:dyDescent="0.25">
      <c r="A42" s="3" t="s">
        <v>80</v>
      </c>
      <c r="B42" s="2" t="s">
        <v>28</v>
      </c>
      <c r="C42" s="11">
        <v>238386.3</v>
      </c>
      <c r="D42" s="11">
        <v>238384.9</v>
      </c>
      <c r="E42" s="11">
        <f t="shared" si="0"/>
        <v>99.999412717928848</v>
      </c>
    </row>
    <row r="43" spans="1:12" ht="32.25" thickBot="1" x14ac:dyDescent="0.25">
      <c r="A43" s="3" t="s">
        <v>81</v>
      </c>
      <c r="B43" s="2" t="s">
        <v>29</v>
      </c>
      <c r="C43" s="11">
        <v>896361.5</v>
      </c>
      <c r="D43" s="11">
        <v>891907.3</v>
      </c>
      <c r="E43" s="11">
        <f t="shared" si="0"/>
        <v>99.503079951559727</v>
      </c>
    </row>
    <row r="44" spans="1:12" ht="16.5" thickBot="1" x14ac:dyDescent="0.25">
      <c r="A44" s="3" t="s">
        <v>82</v>
      </c>
      <c r="B44" s="2" t="s">
        <v>30</v>
      </c>
      <c r="C44" s="11">
        <v>3678.9</v>
      </c>
      <c r="D44" s="11">
        <v>3674.8</v>
      </c>
      <c r="E44" s="11">
        <f t="shared" si="0"/>
        <v>99.888553643752203</v>
      </c>
    </row>
    <row r="45" spans="1:12" ht="48" thickBot="1" x14ac:dyDescent="0.25">
      <c r="A45" s="3" t="s">
        <v>46</v>
      </c>
      <c r="B45" s="15" t="s">
        <v>47</v>
      </c>
      <c r="C45" s="11">
        <v>0</v>
      </c>
      <c r="D45" s="11">
        <v>-2436.5</v>
      </c>
      <c r="E45" s="11"/>
    </row>
    <row r="46" spans="1:12" ht="16.5" thickBot="1" x14ac:dyDescent="0.25">
      <c r="A46" s="3" t="s">
        <v>31</v>
      </c>
      <c r="B46" s="4"/>
      <c r="C46" s="11">
        <f>C9+C40</f>
        <v>1569408.6</v>
      </c>
      <c r="D46" s="11">
        <f>D9+D40</f>
        <v>1639587.7999999998</v>
      </c>
      <c r="E46" s="11">
        <f t="shared" si="0"/>
        <v>104.47169717306251</v>
      </c>
    </row>
    <row r="48" spans="1:12" ht="128.25" customHeight="1" x14ac:dyDescent="0.2"/>
  </sheetData>
  <mergeCells count="5">
    <mergeCell ref="A7:E7"/>
    <mergeCell ref="A4:E6"/>
    <mergeCell ref="B1:E1"/>
    <mergeCell ref="B2:E2"/>
    <mergeCell ref="B3:E3"/>
  </mergeCells>
  <pageMargins left="0.2" right="0.19" top="0.17" bottom="0.16" header="0.17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доход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Азамат</dc:creator>
  <dc:description>POI HSSF rep:2.55.0.89</dc:description>
  <cp:lastModifiedBy>User</cp:lastModifiedBy>
  <cp:lastPrinted>2024-04-03T08:06:28Z</cp:lastPrinted>
  <dcterms:created xsi:type="dcterms:W3CDTF">2023-04-04T06:32:55Z</dcterms:created>
  <dcterms:modified xsi:type="dcterms:W3CDTF">2026-03-12T07:37:41Z</dcterms:modified>
</cp:coreProperties>
</file>