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9720" windowHeight="7320"/>
  </bookViews>
  <sheets>
    <sheet name="новый" sheetId="13" r:id="rId1"/>
  </sheets>
  <calcPr calcId="125725"/>
</workbook>
</file>

<file path=xl/calcChain.xml><?xml version="1.0" encoding="utf-8"?>
<calcChain xmlns="http://schemas.openxmlformats.org/spreadsheetml/2006/main">
  <c r="H92" i="13"/>
  <c r="I19"/>
  <c r="I22"/>
  <c r="I23"/>
  <c r="I24"/>
  <c r="I25"/>
  <c r="I26"/>
  <c r="I27"/>
  <c r="I28"/>
  <c r="I29"/>
  <c r="I30"/>
  <c r="I31"/>
  <c r="I34"/>
  <c r="I35"/>
  <c r="I36"/>
  <c r="I38"/>
  <c r="I42"/>
  <c r="I43"/>
  <c r="I44"/>
  <c r="I46"/>
  <c r="I47"/>
  <c r="I48"/>
  <c r="I49"/>
  <c r="I50"/>
  <c r="I55"/>
  <c r="I56"/>
  <c r="I59"/>
  <c r="I60"/>
  <c r="I61"/>
  <c r="I65"/>
  <c r="I66"/>
  <c r="I70"/>
  <c r="I72"/>
  <c r="I73"/>
  <c r="I74"/>
  <c r="I75"/>
  <c r="I76"/>
  <c r="I81"/>
  <c r="I85"/>
  <c r="I86"/>
  <c r="I88"/>
  <c r="I90"/>
  <c r="I91"/>
  <c r="I93"/>
  <c r="I94"/>
  <c r="I98"/>
  <c r="I99"/>
  <c r="I100"/>
  <c r="I103"/>
  <c r="I104"/>
  <c r="I106"/>
  <c r="I107"/>
  <c r="I109"/>
  <c r="I113"/>
  <c r="I116"/>
  <c r="I119"/>
  <c r="I122"/>
  <c r="I123"/>
  <c r="I124"/>
  <c r="I125"/>
  <c r="I128"/>
  <c r="I129"/>
  <c r="I132"/>
  <c r="I133"/>
  <c r="I134"/>
  <c r="I138"/>
  <c r="I139"/>
  <c r="I140"/>
  <c r="I146"/>
  <c r="I147"/>
  <c r="I148"/>
  <c r="I153"/>
  <c r="I154"/>
  <c r="I156"/>
  <c r="I157"/>
  <c r="I158"/>
  <c r="I160"/>
  <c r="I161"/>
  <c r="I164"/>
  <c r="I170"/>
  <c r="I171"/>
  <c r="I172"/>
  <c r="I173"/>
  <c r="I174"/>
  <c r="I179"/>
  <c r="I180"/>
  <c r="I182"/>
  <c r="I183"/>
  <c r="I186"/>
  <c r="I187"/>
  <c r="I188"/>
  <c r="I189"/>
  <c r="I190"/>
  <c r="I192"/>
  <c r="I193"/>
  <c r="I194"/>
  <c r="I195"/>
  <c r="I197"/>
  <c r="I198"/>
  <c r="I199"/>
  <c r="I200"/>
  <c r="I204"/>
  <c r="I205"/>
  <c r="I206"/>
  <c r="I207"/>
  <c r="I212"/>
  <c r="I213"/>
  <c r="I214"/>
  <c r="I220"/>
  <c r="I222"/>
  <c r="I223"/>
  <c r="I224"/>
  <c r="I225"/>
  <c r="I226"/>
  <c r="I232"/>
  <c r="I233"/>
  <c r="I234"/>
  <c r="I236"/>
  <c r="I238"/>
  <c r="I239"/>
  <c r="I243"/>
  <c r="I244"/>
  <c r="I245"/>
  <c r="I246"/>
  <c r="I247"/>
  <c r="I249"/>
  <c r="I251"/>
  <c r="I252"/>
  <c r="I253"/>
  <c r="I255"/>
  <c r="I257"/>
  <c r="I259"/>
  <c r="I262"/>
  <c r="I266"/>
  <c r="I267"/>
  <c r="I270"/>
  <c r="I271"/>
  <c r="I272"/>
  <c r="I274"/>
  <c r="I275"/>
  <c r="I276"/>
  <c r="I280"/>
  <c r="I282"/>
  <c r="I283"/>
  <c r="I286"/>
  <c r="I288"/>
  <c r="I290"/>
  <c r="I291"/>
  <c r="I292"/>
  <c r="I295"/>
  <c r="I296"/>
  <c r="I297"/>
  <c r="I299"/>
  <c r="I302"/>
  <c r="I305"/>
  <c r="I308"/>
  <c r="I309"/>
  <c r="I312"/>
  <c r="I313"/>
  <c r="I314"/>
  <c r="I315"/>
  <c r="I321"/>
  <c r="I322"/>
  <c r="I323"/>
  <c r="I324"/>
  <c r="I325"/>
  <c r="I328"/>
  <c r="I329"/>
  <c r="H320"/>
  <c r="H265"/>
  <c r="I265" s="1"/>
  <c r="H298"/>
  <c r="H185"/>
  <c r="H191"/>
  <c r="H196"/>
  <c r="I196" s="1"/>
  <c r="H118"/>
  <c r="H108"/>
  <c r="H102"/>
  <c r="H82"/>
  <c r="H84"/>
  <c r="H71"/>
  <c r="H45"/>
  <c r="H131"/>
  <c r="G196"/>
  <c r="H242"/>
  <c r="H159"/>
  <c r="I159" s="1"/>
  <c r="G298"/>
  <c r="I298" s="1"/>
  <c r="G265"/>
  <c r="H152"/>
  <c r="I152" s="1"/>
  <c r="G152"/>
  <c r="H83" l="1"/>
  <c r="H151"/>
  <c r="G320"/>
  <c r="I320" s="1"/>
  <c r="H150" l="1"/>
  <c r="G108"/>
  <c r="I108" s="1"/>
  <c r="G82"/>
  <c r="I82" s="1"/>
  <c r="H149" l="1"/>
  <c r="G258"/>
  <c r="H258"/>
  <c r="I258" s="1"/>
  <c r="G191"/>
  <c r="I191" s="1"/>
  <c r="H287"/>
  <c r="I287" s="1"/>
  <c r="G287"/>
  <c r="H301"/>
  <c r="I301" s="1"/>
  <c r="G301"/>
  <c r="H261"/>
  <c r="G261"/>
  <c r="G260" s="1"/>
  <c r="H115"/>
  <c r="G115"/>
  <c r="G114" s="1"/>
  <c r="H117"/>
  <c r="G118"/>
  <c r="G84"/>
  <c r="I84" s="1"/>
  <c r="G92"/>
  <c r="I92" s="1"/>
  <c r="G71"/>
  <c r="I71" s="1"/>
  <c r="H137"/>
  <c r="G137"/>
  <c r="G102"/>
  <c r="I102" s="1"/>
  <c r="H114" l="1"/>
  <c r="I114" s="1"/>
  <c r="I115"/>
  <c r="H260"/>
  <c r="I260" s="1"/>
  <c r="I261"/>
  <c r="G117"/>
  <c r="I117" s="1"/>
  <c r="I118"/>
  <c r="I137"/>
  <c r="H121"/>
  <c r="G121"/>
  <c r="G120" s="1"/>
  <c r="H120" l="1"/>
  <c r="I120" s="1"/>
  <c r="I121"/>
  <c r="H105"/>
  <c r="G105"/>
  <c r="G101" s="1"/>
  <c r="H250"/>
  <c r="G250"/>
  <c r="H101" l="1"/>
  <c r="I101" s="1"/>
  <c r="I105"/>
  <c r="I250"/>
  <c r="H256"/>
  <c r="G256"/>
  <c r="H235"/>
  <c r="I235" s="1"/>
  <c r="G235"/>
  <c r="H181"/>
  <c r="G181"/>
  <c r="H203"/>
  <c r="I203" s="1"/>
  <c r="G203"/>
  <c r="G163"/>
  <c r="I181" l="1"/>
  <c r="I256"/>
  <c r="G162"/>
  <c r="I162" s="1"/>
  <c r="I163"/>
  <c r="G69"/>
  <c r="G68" s="1"/>
  <c r="H254"/>
  <c r="I254" s="1"/>
  <c r="G254"/>
  <c r="H37"/>
  <c r="I37" s="1"/>
  <c r="G327" l="1"/>
  <c r="I327" s="1"/>
  <c r="G67"/>
  <c r="H69"/>
  <c r="I69" s="1"/>
  <c r="H68" l="1"/>
  <c r="H54"/>
  <c r="I54" s="1"/>
  <c r="G54"/>
  <c r="H304"/>
  <c r="G304"/>
  <c r="I304" l="1"/>
  <c r="H303"/>
  <c r="H67"/>
  <c r="I67" s="1"/>
  <c r="I68"/>
  <c r="H211"/>
  <c r="G326"/>
  <c r="I326" s="1"/>
  <c r="G83"/>
  <c r="I83" s="1"/>
  <c r="H64"/>
  <c r="G64"/>
  <c r="G63" s="1"/>
  <c r="G62" s="1"/>
  <c r="H89"/>
  <c r="G89"/>
  <c r="G87" s="1"/>
  <c r="H273"/>
  <c r="G273"/>
  <c r="H237"/>
  <c r="I237" s="1"/>
  <c r="G237"/>
  <c r="H87" l="1"/>
  <c r="I87" s="1"/>
  <c r="I89"/>
  <c r="H63"/>
  <c r="I64"/>
  <c r="I273"/>
  <c r="H169"/>
  <c r="G169"/>
  <c r="H168" l="1"/>
  <c r="I168" s="1"/>
  <c r="I169"/>
  <c r="H62"/>
  <c r="I62" s="1"/>
  <c r="I63"/>
  <c r="G168"/>
  <c r="G167" s="1"/>
  <c r="G166" s="1"/>
  <c r="H18"/>
  <c r="G18"/>
  <c r="H155"/>
  <c r="G155"/>
  <c r="I18" l="1"/>
  <c r="I155"/>
  <c r="H269"/>
  <c r="G269"/>
  <c r="G268" s="1"/>
  <c r="G264" s="1"/>
  <c r="H248"/>
  <c r="G248"/>
  <c r="I248" l="1"/>
  <c r="H241"/>
  <c r="H268"/>
  <c r="I269"/>
  <c r="G263"/>
  <c r="H33"/>
  <c r="I33" s="1"/>
  <c r="H219"/>
  <c r="G219"/>
  <c r="G218" s="1"/>
  <c r="H264" l="1"/>
  <c r="I264" s="1"/>
  <c r="I268"/>
  <c r="H218"/>
  <c r="I218" s="1"/>
  <c r="I219"/>
  <c r="H285"/>
  <c r="G285"/>
  <c r="G284" s="1"/>
  <c r="G281" s="1"/>
  <c r="G303"/>
  <c r="I303" s="1"/>
  <c r="H294"/>
  <c r="G294"/>
  <c r="G293" s="1"/>
  <c r="I294" l="1"/>
  <c r="H284"/>
  <c r="I285"/>
  <c r="H263"/>
  <c r="I263" s="1"/>
  <c r="H184"/>
  <c r="H281" l="1"/>
  <c r="I281" s="1"/>
  <c r="I284"/>
  <c r="H41"/>
  <c r="G41"/>
  <c r="I41" l="1"/>
  <c r="H40"/>
  <c r="G45"/>
  <c r="I45" s="1"/>
  <c r="H58"/>
  <c r="G58"/>
  <c r="G57" s="1"/>
  <c r="H80"/>
  <c r="G80"/>
  <c r="G79" s="1"/>
  <c r="G78" s="1"/>
  <c r="H112"/>
  <c r="G112"/>
  <c r="G111" s="1"/>
  <c r="H79" l="1"/>
  <c r="I80"/>
  <c r="H111"/>
  <c r="I111" s="1"/>
  <c r="I112"/>
  <c r="H57"/>
  <c r="I57" s="1"/>
  <c r="I58"/>
  <c r="H39"/>
  <c r="G40"/>
  <c r="I40" s="1"/>
  <c r="H78" l="1"/>
  <c r="I78" s="1"/>
  <c r="I79"/>
  <c r="H32"/>
  <c r="G39"/>
  <c r="G32" s="1"/>
  <c r="H167"/>
  <c r="H166" l="1"/>
  <c r="I166" s="1"/>
  <c r="I167"/>
  <c r="I39"/>
  <c r="I32"/>
  <c r="G178"/>
  <c r="G177" s="1"/>
  <c r="H21" l="1"/>
  <c r="G21"/>
  <c r="G20" s="1"/>
  <c r="G17" s="1"/>
  <c r="G289"/>
  <c r="H319"/>
  <c r="G319"/>
  <c r="G318" s="1"/>
  <c r="G317" s="1"/>
  <c r="G316" s="1"/>
  <c r="H311"/>
  <c r="G311"/>
  <c r="H279"/>
  <c r="G279"/>
  <c r="G278" s="1"/>
  <c r="G277" s="1"/>
  <c r="G242"/>
  <c r="H231"/>
  <c r="I231" s="1"/>
  <c r="G231"/>
  <c r="H221"/>
  <c r="G221"/>
  <c r="G217" s="1"/>
  <c r="H210"/>
  <c r="G211"/>
  <c r="H217" l="1"/>
  <c r="I221"/>
  <c r="H20"/>
  <c r="I21"/>
  <c r="G241"/>
  <c r="I241" s="1"/>
  <c r="I242"/>
  <c r="I311"/>
  <c r="H310"/>
  <c r="H209"/>
  <c r="I210"/>
  <c r="G210"/>
  <c r="G209" s="1"/>
  <c r="G208" s="1"/>
  <c r="I211"/>
  <c r="H278"/>
  <c r="I279"/>
  <c r="H318"/>
  <c r="I318" s="1"/>
  <c r="I319"/>
  <c r="H230"/>
  <c r="G230"/>
  <c r="G229" s="1"/>
  <c r="G310"/>
  <c r="G300" s="1"/>
  <c r="G216"/>
  <c r="G215" s="1"/>
  <c r="H240"/>
  <c r="H317"/>
  <c r="I310" l="1"/>
  <c r="H316"/>
  <c r="I316" s="1"/>
  <c r="I317"/>
  <c r="H277"/>
  <c r="I277" s="1"/>
  <c r="I278"/>
  <c r="H208"/>
  <c r="I208" s="1"/>
  <c r="I209"/>
  <c r="I20"/>
  <c r="H17"/>
  <c r="I240"/>
  <c r="H300"/>
  <c r="H216"/>
  <c r="I217"/>
  <c r="H229"/>
  <c r="I229" s="1"/>
  <c r="I230"/>
  <c r="G240"/>
  <c r="I300"/>
  <c r="G228"/>
  <c r="G227" s="1"/>
  <c r="G185"/>
  <c r="H202"/>
  <c r="G202"/>
  <c r="G201" s="1"/>
  <c r="H178"/>
  <c r="H145"/>
  <c r="G145"/>
  <c r="G144" s="1"/>
  <c r="G143" s="1"/>
  <c r="G142" s="1"/>
  <c r="G141" s="1"/>
  <c r="I145" l="1"/>
  <c r="I17"/>
  <c r="H16"/>
  <c r="I16" s="1"/>
  <c r="H177"/>
  <c r="I177" s="1"/>
  <c r="I178"/>
  <c r="G184"/>
  <c r="I185"/>
  <c r="I202"/>
  <c r="H201"/>
  <c r="I201" s="1"/>
  <c r="H215"/>
  <c r="I215" s="1"/>
  <c r="I216"/>
  <c r="H176"/>
  <c r="G16"/>
  <c r="G151"/>
  <c r="H130"/>
  <c r="G131"/>
  <c r="G136"/>
  <c r="G135" s="1"/>
  <c r="H110"/>
  <c r="G110"/>
  <c r="G97"/>
  <c r="G96" s="1"/>
  <c r="G95" s="1"/>
  <c r="H97"/>
  <c r="G53"/>
  <c r="G52" s="1"/>
  <c r="G51" s="1"/>
  <c r="I97" l="1"/>
  <c r="G150"/>
  <c r="I151"/>
  <c r="I110"/>
  <c r="G176"/>
  <c r="G175" s="1"/>
  <c r="G165" s="1"/>
  <c r="I184"/>
  <c r="H127"/>
  <c r="H175"/>
  <c r="I176"/>
  <c r="G130"/>
  <c r="G127" s="1"/>
  <c r="I131"/>
  <c r="G77"/>
  <c r="G126"/>
  <c r="I127" l="1"/>
  <c r="G149"/>
  <c r="I149" s="1"/>
  <c r="I150"/>
  <c r="I130"/>
  <c r="H165"/>
  <c r="I165" s="1"/>
  <c r="I175"/>
  <c r="G15"/>
  <c r="H293"/>
  <c r="H144"/>
  <c r="H136"/>
  <c r="H96"/>
  <c r="H53"/>
  <c r="H135" l="1"/>
  <c r="I135" s="1"/>
  <c r="I136"/>
  <c r="H95"/>
  <c r="I95" s="1"/>
  <c r="I96"/>
  <c r="H52"/>
  <c r="I53"/>
  <c r="H289"/>
  <c r="I289" s="1"/>
  <c r="I293"/>
  <c r="H143"/>
  <c r="I144"/>
  <c r="G330"/>
  <c r="H77" l="1"/>
  <c r="I77" s="1"/>
  <c r="H126"/>
  <c r="I126" s="1"/>
  <c r="H142"/>
  <c r="I143"/>
  <c r="H51"/>
  <c r="I51" s="1"/>
  <c r="I52"/>
  <c r="H228"/>
  <c r="H15"/>
  <c r="I15" s="1"/>
  <c r="H227" l="1"/>
  <c r="I227" s="1"/>
  <c r="I228"/>
  <c r="H141"/>
  <c r="I141" s="1"/>
  <c r="I142"/>
  <c r="H330"/>
</calcChain>
</file>

<file path=xl/sharedStrings.xml><?xml version="1.0" encoding="utf-8"?>
<sst xmlns="http://schemas.openxmlformats.org/spreadsheetml/2006/main" count="1695" uniqueCount="316">
  <si>
    <t>2</t>
  </si>
  <si>
    <t>3</t>
  </si>
  <si>
    <t>4</t>
  </si>
  <si>
    <t>6</t>
  </si>
  <si>
    <t>7</t>
  </si>
  <si>
    <t>10</t>
  </si>
  <si>
    <t>11</t>
  </si>
  <si>
    <t>12</t>
  </si>
  <si>
    <t>13</t>
  </si>
  <si>
    <t>5</t>
  </si>
  <si>
    <t>1</t>
  </si>
  <si>
    <t>КВСР</t>
  </si>
  <si>
    <t>КЦСР</t>
  </si>
  <si>
    <t/>
  </si>
  <si>
    <t>803</t>
  </si>
  <si>
    <t>01</t>
  </si>
  <si>
    <t>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</si>
  <si>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</si>
  <si>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общегосударственные вопросы</t>
  </si>
  <si>
    <t>03</t>
  </si>
  <si>
    <t>09</t>
  </si>
  <si>
    <t>05</t>
  </si>
  <si>
    <t>Дорожное хозяйство (дорожные фонды)</t>
  </si>
  <si>
    <t>Другие вопросы в области жилищно-коммунального хозяйства</t>
  </si>
  <si>
    <t>07</t>
  </si>
  <si>
    <t>ОБРАЗОВАНИЕ</t>
  </si>
  <si>
    <t>02</t>
  </si>
  <si>
    <t>Общее образование</t>
  </si>
  <si>
    <t>Пенсионное обеспечение</t>
  </si>
  <si>
    <t>06</t>
  </si>
  <si>
    <t>Другие вопросы в области социальной политики</t>
  </si>
  <si>
    <t>Другие вопросы в области физической культуры и спорта</t>
  </si>
  <si>
    <t>805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</si>
  <si>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</si>
  <si>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830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</si>
  <si>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</si>
  <si>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857</t>
  </si>
  <si>
    <t>08</t>
  </si>
  <si>
    <t>Периодическая печать и издательства</t>
  </si>
  <si>
    <t>Уплата налога на имущество организаций и земельного налога</t>
  </si>
  <si>
    <t>866</t>
  </si>
  <si>
    <t>873</t>
  </si>
  <si>
    <t>Образование</t>
  </si>
  <si>
    <t>Дошкольное образование</t>
  </si>
  <si>
    <t>Другие вопросы в области образования</t>
  </si>
  <si>
    <t>Охрана семьи и детства</t>
  </si>
  <si>
    <t>892</t>
  </si>
  <si>
    <t>Резервные фонды</t>
  </si>
  <si>
    <t>Библиотеки</t>
  </si>
  <si>
    <t>Благоустройство</t>
  </si>
  <si>
    <t>Общегосударственные расходы</t>
  </si>
  <si>
    <t>Средства массовой информации</t>
  </si>
  <si>
    <t>Социальная политика</t>
  </si>
  <si>
    <t>Культура и кинематография</t>
  </si>
  <si>
    <t>Физическая культура и спорт</t>
  </si>
  <si>
    <t>Жилищно-коммунальное хозяйство</t>
  </si>
  <si>
    <t>Национальная экономика</t>
  </si>
  <si>
    <t>Рз</t>
  </si>
  <si>
    <t>ПР</t>
  </si>
  <si>
    <t>ВР</t>
  </si>
  <si>
    <t>наименование</t>
  </si>
  <si>
    <t>Другие расходы в области культуры</t>
  </si>
  <si>
    <t>Национальная безопасность и правоохранительная деятельность</t>
  </si>
  <si>
    <t>Массовый спорт</t>
  </si>
  <si>
    <t>00</t>
  </si>
  <si>
    <t>Расходы на обеспечение функций государственных органов, в том числе территориальных органов</t>
  </si>
  <si>
    <t>7810090019</t>
  </si>
  <si>
    <t>7820090019</t>
  </si>
  <si>
    <t>Прочая закупка товаров, работ и услуг для обеспечения государственных (муниципальных) нужд</t>
  </si>
  <si>
    <t>9990059300</t>
  </si>
  <si>
    <t>Содержание автомобильных дорог общего пользования местного значения</t>
  </si>
  <si>
    <t>9990090019</t>
  </si>
  <si>
    <t>Жилищное хозяйство</t>
  </si>
  <si>
    <t>Закупка товаров, работ, услуг в целях капитального ремонта государственного (муниципального) имущества</t>
  </si>
  <si>
    <t>0530190019</t>
  </si>
  <si>
    <t>Расходы на обеспечение деятельности (оказание услуг) муниципальных учреждений</t>
  </si>
  <si>
    <t>0240190059</t>
  </si>
  <si>
    <t>Выплата доплат к пенсиям лицам, замещавшим должность муниципальной службы</t>
  </si>
  <si>
    <t>7100Н0600</t>
  </si>
  <si>
    <t>Содержание комиссий по делам несовершеннолетних и защите их прав</t>
  </si>
  <si>
    <t>9990070110</t>
  </si>
  <si>
    <t>1340290019</t>
  </si>
  <si>
    <t>Контрольно-счетный орган</t>
  </si>
  <si>
    <t>9390090019</t>
  </si>
  <si>
    <t>9620090019</t>
  </si>
  <si>
    <t>9690090019</t>
  </si>
  <si>
    <t>7710092794</t>
  </si>
  <si>
    <t>1110290059</t>
  </si>
  <si>
    <t>1120190059</t>
  </si>
  <si>
    <t>1140190019</t>
  </si>
  <si>
    <t>2320290059</t>
  </si>
  <si>
    <t>3810690019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</si>
  <si>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услуг, приобретение учебников и учебных пособий, средств обучения, игр, игрушек)</t>
  </si>
  <si>
    <t>0220270120</t>
  </si>
  <si>
    <t>0220275190</t>
  </si>
  <si>
    <t>0220290059</t>
  </si>
  <si>
    <t>9990070090</t>
  </si>
  <si>
    <t>99900F2600</t>
  </si>
  <si>
    <t>Содержание отделов опеки и попечительства</t>
  </si>
  <si>
    <t>3920490019</t>
  </si>
  <si>
    <t>Резервный фонд местной администрации</t>
  </si>
  <si>
    <t>3920520540</t>
  </si>
  <si>
    <t>7810000000</t>
  </si>
  <si>
    <t>7820000000</t>
  </si>
  <si>
    <t>Основное  мероприятие "Обеспечение повседненвных функций МЧС"</t>
  </si>
  <si>
    <t>1010300000</t>
  </si>
  <si>
    <t>Обеспечение мероприятий "Создание системы  обеспечения  вызова экстренной оперативной службы по единому номеру "112"</t>
  </si>
  <si>
    <t>242010000</t>
  </si>
  <si>
    <t>Основное мероприятие "Содействие проведению капитального ремонта многоквартирных домов"</t>
  </si>
  <si>
    <t>0599980030</t>
  </si>
  <si>
    <t xml:space="preserve"> Основное мероприятие "Обеспечение функций аппарата реализующего программу"</t>
  </si>
  <si>
    <t>0530100000</t>
  </si>
  <si>
    <t>Основное мероприятие "Реализация дополнительного образования детей и реализация мероприятий по их развитию"</t>
  </si>
  <si>
    <t>0240100000</t>
  </si>
  <si>
    <t>Основное мероприятие "Реализация  государственной политики в сфере физической культуры и спорта"</t>
  </si>
  <si>
    <t>1340200000</t>
  </si>
  <si>
    <t>9390000000</t>
  </si>
  <si>
    <t>Депутаты представительного органа муниципального образования  и их помощники</t>
  </si>
  <si>
    <t>9620000000</t>
  </si>
  <si>
    <t>Обеспечение деятельности Представительного органа муниципального образования</t>
  </si>
  <si>
    <t>9690000000</t>
  </si>
  <si>
    <t>Основное мероприятие "Развитие библиотечного дела"</t>
  </si>
  <si>
    <t>1110200000</t>
  </si>
  <si>
    <t>Основное мероприятие "Сохранение и развитие исполнительских искусств</t>
  </si>
  <si>
    <t>1140100000</t>
  </si>
  <si>
    <t>Основное мероприятие"Поддержка печатных средств массовой информации"</t>
  </si>
  <si>
    <t>2320200000</t>
  </si>
  <si>
    <t>0220200000</t>
  </si>
  <si>
    <t>Основное мероприятие "Организация исполнения местного бюджета, учет операций со средствами неучастников бюджетного процесса,формирование бюджетной отчетности</t>
  </si>
  <si>
    <t>3920400000</t>
  </si>
  <si>
    <t>Основное мероприятие "Управление резервными средствами муниципального образования"</t>
  </si>
  <si>
    <t>3920000000</t>
  </si>
  <si>
    <t>Молодежная политика и оздоровление детей</t>
  </si>
  <si>
    <t>Основное мероприятие " Капитальный ремонт  и содержание автомобильных дорог общего пользования местного значения "</t>
  </si>
  <si>
    <t>1010390019</t>
  </si>
  <si>
    <t>9990070100</t>
  </si>
  <si>
    <t>Мероприятия по профилактике незаконного пот ребления наркотических средств и психотропных веществ наркомании</t>
  </si>
  <si>
    <t>0240180070</t>
  </si>
  <si>
    <t>1120596486</t>
  </si>
  <si>
    <t>Мероприятия в сфере культуры и кинематографии</t>
  </si>
  <si>
    <t>15Г0000000</t>
  </si>
  <si>
    <t>15Г0099998</t>
  </si>
  <si>
    <t>Вносы региональному оператору за капитальный ремонт общего имущества в многоквартирных домах</t>
  </si>
  <si>
    <t>Благоустройство территрии муниципального образования</t>
  </si>
  <si>
    <t>0590000000</t>
  </si>
  <si>
    <t>Мероприятия по патриотическому воспитанию граждан Российской Федерации</t>
  </si>
  <si>
    <t>1120000000</t>
  </si>
  <si>
    <t>Основное мероприятие "Развитие инфраструктуры и системы управления в сфере культуры и туризма"</t>
  </si>
  <si>
    <t>Реализация мероприятий программы</t>
  </si>
  <si>
    <t>ИТОГО</t>
  </si>
  <si>
    <t>Культура</t>
  </si>
  <si>
    <t>Профессиональная подготовка , переподготовка и повышение квалификации</t>
  </si>
  <si>
    <t xml:space="preserve"> Основное мероприятие градостроительная деятельность </t>
  </si>
  <si>
    <t>Совершенствавание спортивной инфраструктуры и материально-технической базы для занятий физической культурой и спортом</t>
  </si>
  <si>
    <t>1310300000</t>
  </si>
  <si>
    <t>1310390059</t>
  </si>
  <si>
    <t>9990071210</t>
  </si>
  <si>
    <t>тыс. руб.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</si>
  <si>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</si>
  <si>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</si>
  <si>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</si>
  <si>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800</t>
  </si>
  <si>
    <t>Иные бюджетные ассигнования</t>
  </si>
  <si>
    <t>Закупка товаров, работ и услуг для обеспечения государственных (муниципальных) нужд</t>
  </si>
  <si>
    <t>600</t>
  </si>
  <si>
    <t>Предоставление субсидий бюджетным, автономным учреждениям и иным некоммерческим организациям</t>
  </si>
  <si>
    <t>300</t>
  </si>
  <si>
    <t>Социально обеспечение и иные выплаты населению</t>
  </si>
  <si>
    <t>Социальное обеспечение  и иные выплаты населению</t>
  </si>
  <si>
    <t>1110251440</t>
  </si>
  <si>
    <t>Иные бюджетные трансферты на комплектование книжных фондов библиотек муниципальных образований</t>
  </si>
  <si>
    <t>Иные  бюджетные ассигнования</t>
  </si>
  <si>
    <t xml:space="preserve"> Закупка товаров, работ и услуг для обеспечения государственных (муниципальных) нужд</t>
  </si>
  <si>
    <t>Подпрограмма создание условий для обеспечения качественными услугами жилищно-коммунального хозяйства</t>
  </si>
  <si>
    <t>0599999999</t>
  </si>
  <si>
    <t>Совершенствование системы государственного управления</t>
  </si>
  <si>
    <t>1540000000</t>
  </si>
  <si>
    <t>1540199998</t>
  </si>
  <si>
    <t>Финансовое обеспечение иных расходов органами местного самоуправления и муниципальными казенными учреждениями</t>
  </si>
  <si>
    <t>Дополнительное образование детей</t>
  </si>
  <si>
    <t>0520000000</t>
  </si>
  <si>
    <t>Реализация мероприятий, включенных в Календарный план официальных физкультурных мероприятий и спортивных мероприятий муниципального образования</t>
  </si>
  <si>
    <t>1310196246</t>
  </si>
  <si>
    <t>9000000000</t>
  </si>
  <si>
    <t>Государственная судебная власть</t>
  </si>
  <si>
    <t>9090051200</t>
  </si>
  <si>
    <t>Основное мероприятие реализации дполонительного образования детей и реализация мероприятий молодежной политики</t>
  </si>
  <si>
    <t>0240170120</t>
  </si>
  <si>
    <t xml:space="preserve"> 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услуг, приобретение учебников и учебных пособий, средств обучения, игр, игрушек)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</si>
  <si>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(в части расходов на приобретение учебников и учебных пособий)</t>
  </si>
  <si>
    <t>Реализация мероприятий программы по противодействию коррупции</t>
  </si>
  <si>
    <t>Судебная система</t>
  </si>
  <si>
    <t xml:space="preserve">Реализация функций </t>
  </si>
  <si>
    <t>Межбюджетные трансферты</t>
  </si>
  <si>
    <t>500</t>
  </si>
  <si>
    <t>Реализация мероприятий программы по профилактике правонарушений</t>
  </si>
  <si>
    <t>0220275180</t>
  </si>
  <si>
    <t>0240896057</t>
  </si>
  <si>
    <t>1011290019</t>
  </si>
  <si>
    <t>0240199997</t>
  </si>
  <si>
    <t>Основное мероприятие "Развитие современных мезанизмов и технологий дошкольного и общего образования"</t>
  </si>
  <si>
    <t>1011200000</t>
  </si>
  <si>
    <t>0220270880</t>
  </si>
  <si>
    <t>Основное мероприятие "Развитие современных механизмов и технологий дошкольного и общего образования"</t>
  </si>
  <si>
    <t>052F255550</t>
  </si>
  <si>
    <t>Обеспечение функционирования Аппарата местной адмнистрации</t>
  </si>
  <si>
    <t>Обеспечение деятельности Контрольно-счетного органа муниципального образования, оплата труда Председателя Контрольно-счетного органа муниципального образования и его заместителя, аудиторов Контрольно-счетного органа муниципального образования и работников аппарата Контрольно-счетного органа муниципального образования</t>
  </si>
  <si>
    <t>Оплата труда, с учетом начислений, Главы местной администрации и его заместителей</t>
  </si>
  <si>
    <t>0250790019</t>
  </si>
  <si>
    <t>0250700000</t>
  </si>
  <si>
    <t>Основное мероприятие "Реализация функций ответственного исполнителя государственной программы"</t>
  </si>
  <si>
    <t>05113L4970</t>
  </si>
  <si>
    <t>Глава местной администрации и его заместители, Аппарат местной администрации</t>
  </si>
  <si>
    <t>Оплата труда, с учетом начислений, и социальные выплаты депутатам Представительного органа муниципального образования и их помощникам, замещающим должности, относящиеся к должностям муниципальной службы</t>
  </si>
  <si>
    <t xml:space="preserve">"Обеспечение жильем молодых семей" </t>
  </si>
  <si>
    <t>0510000000</t>
  </si>
  <si>
    <t>Cоздание условий для обеспечения доступным и комфортным жильем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</si>
  <si>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</si>
  <si>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Осуществление  переданных органам государственной власти субъектов Российской Федерации в соответствии с п.1 ст.4 Федерального Закона от 15 ноября 1997 года № 143-ФЗ "Об актах гражданского состояния" полномочий Российской Федерацуии на государственную регистрацию актов гражданского состояния</t>
  </si>
  <si>
    <t xml:space="preserve"> 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</t>
  </si>
  <si>
    <t>9990071220</t>
  </si>
  <si>
    <t xml:space="preserve"> Осуществление переданных муниципальным районам и городским округам в соответствии с Законом Кабардино-Балкарской Республики от 15 апреля 2019 года № 15-РЗ "О наделении органов местного самоуправления муниципальных районов и городских округов государственным полномочием Кабардино-Балкарской Республики по обращению с животными без владельцев" по обращению с животными без владельцев</t>
  </si>
  <si>
    <t>Реализация прав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в соответствии с Федеральным законом от 29.12.2012 года № 273-ФЗ "Об образовании в Российской Федерации" в части оплаты труда работников общеобразовательных и дошкольных организаций</t>
  </si>
  <si>
    <t xml:space="preserve"> Реализация прав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в соответствии с Федеральным законом от 29.12.2012 года № 273-ФЗ "Об образовании в Российской Федерации" в части оплаты труда работников общеобразовательных и дошкольных организаций</t>
  </si>
  <si>
    <t>Реализация прав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в соответствии с Федеральным законом от 29.12.2012 года № 273-ФЗ "Об образовании в Российской Федерации" в части дополнительного профессионального образования педагогических работников общего и дошкольного образования</t>
  </si>
  <si>
    <t xml:space="preserve"> Выплата ежемесячных денежных выплат опекунам (попечителям), приемным родителям на содержание детей-сирот и детей, оставшихся без попечения родителей</t>
  </si>
  <si>
    <t>Выплата единовременного пособия при всех формах устройства детей, лишенных родительского попечения, в семью</t>
  </si>
  <si>
    <t>2420192058</t>
  </si>
  <si>
    <t>999 0000000</t>
  </si>
  <si>
    <t>Иные непрограммные мероприятия</t>
  </si>
  <si>
    <t>Сельское хозяйство и рыболоводство</t>
  </si>
  <si>
    <t>0520180050</t>
  </si>
  <si>
    <t>0520100000</t>
  </si>
  <si>
    <t>052F200000</t>
  </si>
  <si>
    <t>Основное мероприятие "Развитие сферы отдыха и оздоровления детей"</t>
  </si>
  <si>
    <t>0240700000</t>
  </si>
  <si>
    <t>Иные нерпограммные мероприятия</t>
  </si>
  <si>
    <t>9990000000</t>
  </si>
  <si>
    <t>Реализация  муниципальной  программы "Формирование городской среды на территории городского округа Баксан на 2018-2022 годы "</t>
  </si>
  <si>
    <t>99990040020</t>
  </si>
  <si>
    <t>Выплаты в соответствии с Законом КБР от 15.07.1999 года №29-РЗ "О государственных наградах КБР" и Постановления Правительства КБР от 01.02.2003 года №25-ПП "О реализации закона КБР "Огосударственных наградах КБР"</t>
  </si>
  <si>
    <t>Социальное обеспечение населения</t>
  </si>
  <si>
    <t>9990040020</t>
  </si>
  <si>
    <t>Мероприятия по патриотическому воспитанию граждан</t>
  </si>
  <si>
    <t>4620196057</t>
  </si>
  <si>
    <t xml:space="preserve">Культура </t>
  </si>
  <si>
    <t>Иные межюбюджетные трансферты на финансовое обеспечение мероприятий связанных с организацией отдаха детей в чреждениях с дневным пребыванием детей в каникулярное время</t>
  </si>
  <si>
    <t>0240772020</t>
  </si>
  <si>
    <t>Государственный заказа на профессиональную переподготовку и повышение квалификации государственных служащих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</si>
  <si>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</si>
  <si>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02202L3040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</si>
  <si>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</si>
  <si>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02202L3030</t>
  </si>
  <si>
    <t>782009240</t>
  </si>
  <si>
    <t>111029059</t>
  </si>
  <si>
    <t>0240160709</t>
  </si>
  <si>
    <t>Финансовое управление</t>
  </si>
  <si>
    <t>Управление имущественных и земельных отношений</t>
  </si>
  <si>
    <t>Совет местного самоуправления</t>
  </si>
  <si>
    <t xml:space="preserve">Местная администрация городского округа </t>
  </si>
  <si>
    <t>Защита населения и територрий от чрезвычайных ситуаций,природного и техногенного характера,пожарная безопасность</t>
  </si>
  <si>
    <t>Субсидии на персонифицированное финансирование дополнительного образования</t>
  </si>
  <si>
    <t>999070110</t>
  </si>
  <si>
    <t>Реализация функций органов местного самоуправления</t>
  </si>
  <si>
    <t>Региональный проект "Формирование комфортной   городской среды"</t>
  </si>
  <si>
    <t>11800L2990</t>
  </si>
  <si>
    <t>1180000000</t>
  </si>
  <si>
    <t>Реализация федеральной целевой программы "Увековечение памяти погибших при защите Отечества на 2019-2024 годы на территории муниципального образования"</t>
  </si>
  <si>
    <t>Обеспечение восстановлениявоинских захоронений в рамках федеральной целевой программы "Увековечение памяти погибших при защите Отечества на 2019-2024 годы на территории муниципального образования"</t>
  </si>
  <si>
    <t>Членсие взносы в АСМО</t>
  </si>
  <si>
    <t>11403L5190</t>
  </si>
  <si>
    <t>114A155130</t>
  </si>
  <si>
    <t>1140300000</t>
  </si>
  <si>
    <t>Развитие культуры и туризма</t>
  </si>
  <si>
    <t>Расходы на поддержку отрасли культуры</t>
  </si>
  <si>
    <t>Мероприятия в рамках Регионального проекта "Культурная среда"</t>
  </si>
  <si>
    <t>114A100000</t>
  </si>
  <si>
    <t>Развитие сети учреждений культурно-досугового типа</t>
  </si>
  <si>
    <t>022Е250970</t>
  </si>
  <si>
    <t>Региональный проект "Успех каждого ребенка"</t>
  </si>
  <si>
    <t>022Е000000</t>
  </si>
  <si>
    <t>Создание в общеобразовательных школах расположенных в сельской местности,условий для занятий физической культурой и спортом</t>
  </si>
  <si>
    <t>02202L7500</t>
  </si>
  <si>
    <t>Реализация мероприятий по модернизации школьных сиситем образования</t>
  </si>
  <si>
    <t>11403L4670</t>
  </si>
  <si>
    <t>Обеспечение развития и укрепления материально-технической базы муниципальных домов культуры в населенных пунктах с числом жителей до 50 тыс человек</t>
  </si>
  <si>
    <t>24201S3020</t>
  </si>
  <si>
    <t>Расходы на реализацию мероприятий в сфере дорожного хозяйства</t>
  </si>
  <si>
    <t>Дотации (гранты) местным бюджетам за достижение показателей деятельности органов исполнительной власти субъектов Российской Федерации</t>
  </si>
  <si>
    <t>999005490</t>
  </si>
  <si>
    <t>9990095490</t>
  </si>
  <si>
    <t>Пособия, компенсации и меры социальной поддержки публичным нормативным обязательствам</t>
  </si>
  <si>
    <t>Муниципальная программа "Профилактика терроризма и экстремизма  в г.о.Баксан на 2021-2025 годы"</t>
  </si>
  <si>
    <t>Субвенции бюджетам муниципальных образований на ежемесячную денежную выплату педагогическим работникам организаций, реализующим программы дополнительного  образования, в размере 3000 рублей в месяц</t>
  </si>
  <si>
    <t>0240170130</t>
  </si>
  <si>
    <t>Субвенции бюджетам муниципальных образований на ежемесячную денежную выплату педагогическим работникам организаций, реализующим программы общего образования, в размере 3000 рублей в месяц</t>
  </si>
  <si>
    <t>0220270130</t>
  </si>
  <si>
    <t>Субвенции бюджетам муниципальных образований на ежемесячную денежную выплату педагогическим работникам организаций, реализующим программы дошкольного образования, в размере 3000 рублей в месяц</t>
  </si>
  <si>
    <t>24201S3000</t>
  </si>
  <si>
    <t>Привлечение обучающихся к труду</t>
  </si>
  <si>
    <t>0220271270</t>
  </si>
  <si>
    <t>1520160435</t>
  </si>
  <si>
    <t xml:space="preserve">Уставный капитал </t>
  </si>
  <si>
    <t>114А15513F</t>
  </si>
  <si>
    <t>Развитие сети учреждений культурно-досугового типа за счет  средств резервного фонда Правительства Российской Федерации</t>
  </si>
  <si>
    <t>2022</t>
  </si>
  <si>
    <t>%</t>
  </si>
  <si>
    <t>план</t>
  </si>
  <si>
    <t>факт</t>
  </si>
  <si>
    <t>исполнение</t>
  </si>
  <si>
    <t>8</t>
  </si>
  <si>
    <t>за 2022 год.</t>
  </si>
  <si>
    <t>Показатели расходов местного бюджета городского округа Баксан за 2022 год</t>
  </si>
  <si>
    <t>по ведомственной структуре расходов местного бюджета</t>
  </si>
  <si>
    <t>к исполнению  местного бюджета городского округа Баксан</t>
  </si>
  <si>
    <t>Приложение № 3</t>
  </si>
</sst>
</file>

<file path=xl/styles.xml><?xml version="1.0" encoding="utf-8"?>
<styleSheet xmlns="http://schemas.openxmlformats.org/spreadsheetml/2006/main">
  <numFmts count="2">
    <numFmt numFmtId="164" formatCode="?"/>
    <numFmt numFmtId="165" formatCode="#,##0.0"/>
  </numFmts>
  <fonts count="11">
    <font>
      <sz val="10"/>
      <name val="Arial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2" fontId="7" fillId="0" borderId="0" xfId="0" applyNumberFormat="1" applyFont="1"/>
    <xf numFmtId="0" fontId="2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7" fillId="0" borderId="0" xfId="0" applyNumberFormat="1" applyFont="1"/>
    <xf numFmtId="49" fontId="2" fillId="2" borderId="1" xfId="0" applyNumberFormat="1" applyFont="1" applyFill="1" applyBorder="1" applyAlignment="1">
      <alignment horizontal="center" vertical="top" wrapText="1"/>
    </xf>
    <xf numFmtId="0" fontId="7" fillId="2" borderId="0" xfId="0" applyFont="1" applyFill="1"/>
    <xf numFmtId="0" fontId="9" fillId="2" borderId="0" xfId="0" applyFont="1" applyFill="1"/>
    <xf numFmtId="2" fontId="7" fillId="2" borderId="0" xfId="0" applyNumberFormat="1" applyFont="1" applyFill="1"/>
    <xf numFmtId="0" fontId="8" fillId="2" borderId="0" xfId="0" applyFont="1" applyFill="1" applyAlignment="1">
      <alignment horizontal="center" wrapText="1"/>
    </xf>
    <xf numFmtId="2" fontId="8" fillId="2" borderId="0" xfId="0" applyNumberFormat="1" applyFont="1" applyFill="1" applyAlignment="1">
      <alignment horizontal="center" wrapText="1"/>
    </xf>
    <xf numFmtId="0" fontId="1" fillId="2" borderId="0" xfId="0" applyFont="1" applyFill="1"/>
    <xf numFmtId="2" fontId="1" fillId="2" borderId="0" xfId="0" applyNumberFormat="1" applyFont="1" applyFill="1"/>
    <xf numFmtId="49" fontId="4" fillId="2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center"/>
    </xf>
    <xf numFmtId="49" fontId="2" fillId="2" borderId="5" xfId="0" applyNumberFormat="1" applyFont="1" applyFill="1" applyBorder="1" applyAlignment="1" applyProtection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49" fontId="2" fillId="2" borderId="5" xfId="0" applyNumberFormat="1" applyFont="1" applyFill="1" applyBorder="1" applyAlignment="1" applyProtection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 vertical="top"/>
    </xf>
    <xf numFmtId="2" fontId="2" fillId="2" borderId="1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/>
    <xf numFmtId="2" fontId="10" fillId="2" borderId="0" xfId="0" applyNumberFormat="1" applyFont="1" applyFill="1"/>
    <xf numFmtId="0" fontId="10" fillId="2" borderId="0" xfId="0" applyFont="1" applyFill="1"/>
    <xf numFmtId="0" fontId="10" fillId="0" borderId="0" xfId="0" applyFont="1"/>
    <xf numFmtId="0" fontId="8" fillId="2" borderId="0" xfId="0" applyFont="1" applyFill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2" borderId="0" xfId="0" applyFont="1" applyFill="1" applyAlignment="1">
      <alignment horizontal="center" wrapText="1"/>
    </xf>
    <xf numFmtId="0" fontId="5" fillId="2" borderId="0" xfId="0" applyNumberFormat="1" applyFont="1" applyFill="1" applyAlignment="1">
      <alignment horizontal="right" wrapText="1"/>
    </xf>
    <xf numFmtId="0" fontId="6" fillId="2" borderId="0" xfId="0" applyFont="1" applyFill="1" applyAlignment="1">
      <alignment wrapText="1"/>
    </xf>
    <xf numFmtId="0" fontId="5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5"/>
  <sheetViews>
    <sheetView tabSelected="1" zoomScaleNormal="100" workbookViewId="0">
      <selection activeCell="A3" sqref="A3:I3"/>
    </sheetView>
  </sheetViews>
  <sheetFormatPr defaultRowHeight="12.75"/>
  <cols>
    <col min="1" max="1" width="44.28515625" style="17" customWidth="1"/>
    <col min="2" max="2" width="6.140625" style="17" customWidth="1"/>
    <col min="3" max="3" width="5" style="17" customWidth="1"/>
    <col min="4" max="4" width="3.7109375" style="17" customWidth="1"/>
    <col min="5" max="5" width="14.5703125" style="17" customWidth="1"/>
    <col min="6" max="6" width="5.5703125" style="17" customWidth="1"/>
    <col min="7" max="7" width="15" style="19" customWidth="1"/>
    <col min="8" max="8" width="14.5703125" style="17" customWidth="1"/>
    <col min="9" max="9" width="11" style="17" customWidth="1"/>
    <col min="10" max="10" width="18.5703125" style="4" customWidth="1"/>
    <col min="11" max="11" width="17.140625" style="4" customWidth="1"/>
    <col min="12" max="16384" width="9.140625" style="4"/>
  </cols>
  <sheetData>
    <row r="1" spans="1:11" ht="29.25" customHeight="1">
      <c r="E1" s="18"/>
    </row>
    <row r="2" spans="1:11" ht="15.75" customHeight="1">
      <c r="A2" s="69" t="s">
        <v>315</v>
      </c>
      <c r="B2" s="70"/>
      <c r="C2" s="70"/>
      <c r="D2" s="70"/>
      <c r="E2" s="70"/>
      <c r="F2" s="70"/>
      <c r="G2" s="70"/>
      <c r="H2" s="70"/>
      <c r="I2" s="70"/>
    </row>
    <row r="3" spans="1:11" ht="15.75" customHeight="1">
      <c r="A3" s="71" t="s">
        <v>314</v>
      </c>
      <c r="B3" s="72"/>
      <c r="C3" s="72"/>
      <c r="D3" s="72"/>
      <c r="E3" s="72"/>
      <c r="F3" s="72"/>
      <c r="G3" s="72"/>
      <c r="H3" s="72"/>
      <c r="I3" s="70"/>
    </row>
    <row r="4" spans="1:11" ht="15.75" customHeight="1">
      <c r="A4" s="71" t="s">
        <v>311</v>
      </c>
      <c r="B4" s="72"/>
      <c r="C4" s="72"/>
      <c r="D4" s="72"/>
      <c r="E4" s="72"/>
      <c r="F4" s="72"/>
      <c r="G4" s="72"/>
      <c r="H4" s="72"/>
      <c r="I4" s="70"/>
    </row>
    <row r="5" spans="1:11" ht="15.75" customHeight="1">
      <c r="A5" s="71"/>
      <c r="B5" s="72"/>
      <c r="C5" s="72"/>
      <c r="D5" s="72"/>
      <c r="E5" s="72"/>
      <c r="F5" s="72"/>
      <c r="G5" s="72"/>
      <c r="H5" s="72"/>
      <c r="I5" s="70"/>
    </row>
    <row r="6" spans="1:11" ht="15.75" customHeight="1">
      <c r="A6" s="71"/>
      <c r="B6" s="71"/>
      <c r="C6" s="71"/>
      <c r="D6" s="71"/>
      <c r="E6" s="71"/>
      <c r="F6" s="71"/>
      <c r="G6" s="71"/>
      <c r="H6" s="71"/>
      <c r="I6" s="70"/>
    </row>
    <row r="7" spans="1:11" ht="15.75" customHeight="1">
      <c r="A7" s="68" t="s">
        <v>312</v>
      </c>
      <c r="B7" s="68"/>
      <c r="C7" s="68"/>
      <c r="D7" s="68"/>
      <c r="E7" s="68"/>
      <c r="F7" s="68"/>
      <c r="G7" s="68"/>
      <c r="H7" s="68"/>
      <c r="I7" s="68"/>
      <c r="J7" s="66"/>
    </row>
    <row r="8" spans="1:11" ht="18.75">
      <c r="A8" s="68" t="s">
        <v>313</v>
      </c>
      <c r="B8" s="68"/>
      <c r="C8" s="68"/>
      <c r="D8" s="68"/>
      <c r="E8" s="68"/>
      <c r="F8" s="68"/>
      <c r="G8" s="68"/>
      <c r="H8" s="68"/>
      <c r="I8" s="65"/>
      <c r="J8" s="67"/>
    </row>
    <row r="9" spans="1:11" ht="18.75" customHeight="1">
      <c r="A9" s="68"/>
      <c r="B9" s="68"/>
      <c r="C9" s="68"/>
      <c r="D9" s="68"/>
      <c r="E9" s="68"/>
      <c r="F9" s="68"/>
      <c r="G9" s="68"/>
      <c r="H9" s="68"/>
      <c r="I9" s="68"/>
      <c r="J9" s="68"/>
    </row>
    <row r="10" spans="1:11" ht="18.75">
      <c r="A10" s="20"/>
      <c r="B10" s="20"/>
      <c r="C10" s="20"/>
      <c r="D10" s="20"/>
      <c r="E10" s="20"/>
      <c r="F10" s="20"/>
      <c r="G10" s="21"/>
      <c r="H10" s="20"/>
    </row>
    <row r="11" spans="1:11" ht="15">
      <c r="A11" s="22"/>
      <c r="B11" s="22"/>
      <c r="C11" s="22"/>
      <c r="D11" s="22"/>
      <c r="E11" s="22"/>
      <c r="F11" s="22"/>
      <c r="G11" s="23"/>
      <c r="H11" s="22"/>
      <c r="I11" s="17" t="s">
        <v>157</v>
      </c>
    </row>
    <row r="12" spans="1:11" ht="15" customHeight="1">
      <c r="A12" s="1" t="s">
        <v>60</v>
      </c>
      <c r="B12" s="24" t="s">
        <v>11</v>
      </c>
      <c r="C12" s="25" t="s">
        <v>57</v>
      </c>
      <c r="D12" s="25" t="s">
        <v>58</v>
      </c>
      <c r="E12" s="25" t="s">
        <v>12</v>
      </c>
      <c r="F12" s="25" t="s">
        <v>59</v>
      </c>
      <c r="G12" s="26">
        <v>2022</v>
      </c>
      <c r="H12" s="25" t="s">
        <v>305</v>
      </c>
      <c r="I12" s="25" t="s">
        <v>306</v>
      </c>
    </row>
    <row r="13" spans="1:11" ht="15" customHeight="1">
      <c r="A13" s="1"/>
      <c r="B13" s="24"/>
      <c r="C13" s="25"/>
      <c r="D13" s="25"/>
      <c r="E13" s="25"/>
      <c r="F13" s="25"/>
      <c r="G13" s="27" t="s">
        <v>307</v>
      </c>
      <c r="H13" s="27" t="s">
        <v>308</v>
      </c>
      <c r="I13" s="28" t="s">
        <v>309</v>
      </c>
    </row>
    <row r="14" spans="1:11" ht="15.75">
      <c r="A14" s="29" t="s">
        <v>10</v>
      </c>
      <c r="B14" s="30" t="s">
        <v>0</v>
      </c>
      <c r="C14" s="29" t="s">
        <v>1</v>
      </c>
      <c r="D14" s="29" t="s">
        <v>2</v>
      </c>
      <c r="E14" s="29" t="s">
        <v>9</v>
      </c>
      <c r="F14" s="29" t="s">
        <v>3</v>
      </c>
      <c r="G14" s="11"/>
      <c r="H14" s="11" t="s">
        <v>4</v>
      </c>
      <c r="I14" s="11" t="s">
        <v>310</v>
      </c>
    </row>
    <row r="15" spans="1:11" ht="33.75" customHeight="1">
      <c r="A15" s="31" t="s">
        <v>259</v>
      </c>
      <c r="B15" s="9" t="s">
        <v>14</v>
      </c>
      <c r="C15" s="9" t="s">
        <v>13</v>
      </c>
      <c r="D15" s="9" t="s">
        <v>13</v>
      </c>
      <c r="E15" s="9" t="s">
        <v>13</v>
      </c>
      <c r="F15" s="9" t="s">
        <v>13</v>
      </c>
      <c r="G15" s="14">
        <f>G16+G51+G62+G77+G101+G110+G126</f>
        <v>204730.27000000002</v>
      </c>
      <c r="H15" s="14">
        <f>H16+H51+H62+H77+H101+H110+H126</f>
        <v>194287.27</v>
      </c>
      <c r="I15" s="14">
        <f>H15/G15*100</f>
        <v>94.899142173748885</v>
      </c>
    </row>
    <row r="16" spans="1:11" ht="18.75" customHeight="1">
      <c r="A16" s="6" t="s">
        <v>50</v>
      </c>
      <c r="B16" s="1" t="s">
        <v>14</v>
      </c>
      <c r="C16" s="1" t="s">
        <v>15</v>
      </c>
      <c r="D16" s="1" t="s">
        <v>13</v>
      </c>
      <c r="E16" s="1" t="s">
        <v>13</v>
      </c>
      <c r="F16" s="1" t="s">
        <v>13</v>
      </c>
      <c r="G16" s="10">
        <f>G17+G32+G27</f>
        <v>43592.65</v>
      </c>
      <c r="H16" s="10">
        <f>H17+H32+H27</f>
        <v>43477.95</v>
      </c>
      <c r="I16" s="14">
        <f t="shared" ref="I16:I79" si="0">H16/G16*100</f>
        <v>99.736882249645291</v>
      </c>
      <c r="J16" s="7"/>
      <c r="K16" s="7"/>
    </row>
    <row r="17" spans="1:10" ht="78.75">
      <c r="A17" s="6" t="s">
        <v>17</v>
      </c>
      <c r="B17" s="1" t="s">
        <v>14</v>
      </c>
      <c r="C17" s="1" t="s">
        <v>15</v>
      </c>
      <c r="D17" s="1" t="s">
        <v>16</v>
      </c>
      <c r="E17" s="1" t="s">
        <v>13</v>
      </c>
      <c r="F17" s="1" t="s">
        <v>13</v>
      </c>
      <c r="G17" s="10">
        <f>G18+G20+G25</f>
        <v>41127.599999999999</v>
      </c>
      <c r="H17" s="10">
        <f>H18+H20+H25</f>
        <v>41012.899999999994</v>
      </c>
      <c r="I17" s="14">
        <f t="shared" si="0"/>
        <v>99.721111856757986</v>
      </c>
    </row>
    <row r="18" spans="1:10" ht="39.75" customHeight="1">
      <c r="A18" s="33" t="s">
        <v>212</v>
      </c>
      <c r="B18" s="34" t="s">
        <v>14</v>
      </c>
      <c r="C18" s="16" t="s">
        <v>15</v>
      </c>
      <c r="D18" s="16" t="s">
        <v>16</v>
      </c>
      <c r="E18" s="16" t="s">
        <v>102</v>
      </c>
      <c r="F18" s="16"/>
      <c r="G18" s="12">
        <f>G19</f>
        <v>4798.6000000000004</v>
      </c>
      <c r="H18" s="12">
        <f t="shared" ref="H18" si="1">H19</f>
        <v>4798.6000000000004</v>
      </c>
      <c r="I18" s="14">
        <f t="shared" si="0"/>
        <v>100</v>
      </c>
      <c r="J18" s="15"/>
    </row>
    <row r="19" spans="1:10" ht="33" customHeight="1">
      <c r="A19" s="33" t="s">
        <v>207</v>
      </c>
      <c r="B19" s="34" t="s">
        <v>14</v>
      </c>
      <c r="C19" s="16" t="s">
        <v>15</v>
      </c>
      <c r="D19" s="16" t="s">
        <v>16</v>
      </c>
      <c r="E19" s="16" t="s">
        <v>66</v>
      </c>
      <c r="F19" s="16" t="s">
        <v>158</v>
      </c>
      <c r="G19" s="12">
        <v>4798.6000000000004</v>
      </c>
      <c r="H19" s="12">
        <v>4798.6000000000004</v>
      </c>
      <c r="I19" s="14">
        <f t="shared" si="0"/>
        <v>100</v>
      </c>
    </row>
    <row r="20" spans="1:10" ht="35.25" customHeight="1">
      <c r="A20" s="35" t="s">
        <v>205</v>
      </c>
      <c r="B20" s="16" t="s">
        <v>14</v>
      </c>
      <c r="C20" s="16" t="s">
        <v>15</v>
      </c>
      <c r="D20" s="16" t="s">
        <v>16</v>
      </c>
      <c r="E20" s="16" t="s">
        <v>103</v>
      </c>
      <c r="F20" s="16"/>
      <c r="G20" s="12">
        <f>G21</f>
        <v>35291.300000000003</v>
      </c>
      <c r="H20" s="12">
        <f t="shared" ref="H20" si="2">H21</f>
        <v>35176.6</v>
      </c>
      <c r="I20" s="14">
        <f t="shared" si="0"/>
        <v>99.674990720092467</v>
      </c>
    </row>
    <row r="21" spans="1:10" ht="51.75" customHeight="1">
      <c r="A21" s="6" t="s">
        <v>65</v>
      </c>
      <c r="B21" s="16" t="s">
        <v>14</v>
      </c>
      <c r="C21" s="16" t="s">
        <v>15</v>
      </c>
      <c r="D21" s="16" t="s">
        <v>16</v>
      </c>
      <c r="E21" s="16" t="s">
        <v>67</v>
      </c>
      <c r="F21" s="16" t="s">
        <v>13</v>
      </c>
      <c r="G21" s="12">
        <f>G22+G23+G24</f>
        <v>35291.300000000003</v>
      </c>
      <c r="H21" s="12">
        <f t="shared" ref="H21" si="3">H22+H23+H24</f>
        <v>35176.6</v>
      </c>
      <c r="I21" s="14">
        <f t="shared" si="0"/>
        <v>99.674990720092467</v>
      </c>
    </row>
    <row r="22" spans="1:10" ht="96" customHeight="1">
      <c r="A22" s="8" t="s">
        <v>159</v>
      </c>
      <c r="B22" s="16" t="s">
        <v>14</v>
      </c>
      <c r="C22" s="16" t="s">
        <v>15</v>
      </c>
      <c r="D22" s="16" t="s">
        <v>16</v>
      </c>
      <c r="E22" s="16" t="s">
        <v>67</v>
      </c>
      <c r="F22" s="16" t="s">
        <v>158</v>
      </c>
      <c r="G22" s="12">
        <v>23663.4</v>
      </c>
      <c r="H22" s="12">
        <v>23663.4</v>
      </c>
      <c r="I22" s="14">
        <f t="shared" si="0"/>
        <v>100</v>
      </c>
    </row>
    <row r="23" spans="1:10" ht="47.25">
      <c r="A23" s="6" t="s">
        <v>163</v>
      </c>
      <c r="B23" s="1" t="s">
        <v>14</v>
      </c>
      <c r="C23" s="1" t="s">
        <v>15</v>
      </c>
      <c r="D23" s="1" t="s">
        <v>16</v>
      </c>
      <c r="E23" s="1" t="s">
        <v>67</v>
      </c>
      <c r="F23" s="1" t="s">
        <v>160</v>
      </c>
      <c r="G23" s="10">
        <v>10954.5</v>
      </c>
      <c r="H23" s="10">
        <v>10839.8</v>
      </c>
      <c r="I23" s="14">
        <f t="shared" si="0"/>
        <v>98.952941713451082</v>
      </c>
    </row>
    <row r="24" spans="1:10" ht="15.75">
      <c r="A24" s="6" t="s">
        <v>162</v>
      </c>
      <c r="B24" s="36">
        <v>803</v>
      </c>
      <c r="C24" s="37" t="s">
        <v>15</v>
      </c>
      <c r="D24" s="1" t="s">
        <v>16</v>
      </c>
      <c r="E24" s="1" t="s">
        <v>67</v>
      </c>
      <c r="F24" s="1" t="s">
        <v>161</v>
      </c>
      <c r="G24" s="10">
        <v>673.4</v>
      </c>
      <c r="H24" s="10">
        <v>673.4</v>
      </c>
      <c r="I24" s="14">
        <f t="shared" si="0"/>
        <v>100</v>
      </c>
    </row>
    <row r="25" spans="1:10" ht="63">
      <c r="A25" s="6" t="s">
        <v>288</v>
      </c>
      <c r="B25" s="1" t="s">
        <v>14</v>
      </c>
      <c r="C25" s="1" t="s">
        <v>15</v>
      </c>
      <c r="D25" s="1" t="s">
        <v>16</v>
      </c>
      <c r="E25" s="1" t="s">
        <v>289</v>
      </c>
      <c r="F25" s="1"/>
      <c r="G25" s="10">
        <v>1037.7</v>
      </c>
      <c r="H25" s="10">
        <v>1037.7</v>
      </c>
      <c r="I25" s="14">
        <f t="shared" si="0"/>
        <v>100</v>
      </c>
    </row>
    <row r="26" spans="1:10" ht="94.5">
      <c r="A26" s="8" t="s">
        <v>159</v>
      </c>
      <c r="B26" s="1" t="s">
        <v>14</v>
      </c>
      <c r="C26" s="1" t="s">
        <v>15</v>
      </c>
      <c r="D26" s="1" t="s">
        <v>16</v>
      </c>
      <c r="E26" s="1" t="s">
        <v>289</v>
      </c>
      <c r="F26" s="1" t="s">
        <v>158</v>
      </c>
      <c r="G26" s="10">
        <v>1037.7</v>
      </c>
      <c r="H26" s="10">
        <v>1037.7</v>
      </c>
      <c r="I26" s="14">
        <f t="shared" si="0"/>
        <v>100</v>
      </c>
    </row>
    <row r="27" spans="1:10" ht="15.75">
      <c r="A27" s="38" t="s">
        <v>191</v>
      </c>
      <c r="B27" s="1" t="s">
        <v>14</v>
      </c>
      <c r="C27" s="39" t="s">
        <v>15</v>
      </c>
      <c r="D27" s="1" t="s">
        <v>21</v>
      </c>
      <c r="E27" s="1"/>
      <c r="F27" s="3"/>
      <c r="G27" s="10">
        <v>54.55</v>
      </c>
      <c r="H27" s="10">
        <v>54.55</v>
      </c>
      <c r="I27" s="14">
        <f t="shared" si="0"/>
        <v>100</v>
      </c>
    </row>
    <row r="28" spans="1:10" ht="15.75">
      <c r="A28" s="38" t="s">
        <v>184</v>
      </c>
      <c r="B28" s="1" t="s">
        <v>14</v>
      </c>
      <c r="C28" s="39" t="s">
        <v>15</v>
      </c>
      <c r="D28" s="1" t="s">
        <v>21</v>
      </c>
      <c r="E28" s="1" t="s">
        <v>183</v>
      </c>
      <c r="F28" s="3"/>
      <c r="G28" s="10">
        <v>54.55</v>
      </c>
      <c r="H28" s="10">
        <v>54.55</v>
      </c>
      <c r="I28" s="14">
        <f t="shared" si="0"/>
        <v>100</v>
      </c>
    </row>
    <row r="29" spans="1:10" ht="15.75">
      <c r="A29" s="38" t="s">
        <v>192</v>
      </c>
      <c r="B29" s="1" t="s">
        <v>14</v>
      </c>
      <c r="C29" s="39" t="s">
        <v>15</v>
      </c>
      <c r="D29" s="1" t="s">
        <v>21</v>
      </c>
      <c r="E29" s="1" t="s">
        <v>183</v>
      </c>
      <c r="F29" s="3"/>
      <c r="G29" s="10">
        <v>54.55</v>
      </c>
      <c r="H29" s="10">
        <v>54.55</v>
      </c>
      <c r="I29" s="14">
        <f t="shared" si="0"/>
        <v>100</v>
      </c>
    </row>
    <row r="30" spans="1:10" ht="78.75">
      <c r="A30" s="40" t="s">
        <v>217</v>
      </c>
      <c r="B30" s="1" t="s">
        <v>14</v>
      </c>
      <c r="C30" s="39" t="s">
        <v>15</v>
      </c>
      <c r="D30" s="1" t="s">
        <v>21</v>
      </c>
      <c r="E30" s="1" t="s">
        <v>185</v>
      </c>
      <c r="F30" s="3"/>
      <c r="G30" s="10">
        <v>54.55</v>
      </c>
      <c r="H30" s="10">
        <v>54.55</v>
      </c>
      <c r="I30" s="14">
        <f t="shared" si="0"/>
        <v>100</v>
      </c>
    </row>
    <row r="31" spans="1:10" ht="22.5" customHeight="1">
      <c r="A31" s="41" t="s">
        <v>193</v>
      </c>
      <c r="B31" s="1" t="s">
        <v>14</v>
      </c>
      <c r="C31" s="39" t="s">
        <v>15</v>
      </c>
      <c r="D31" s="1" t="s">
        <v>21</v>
      </c>
      <c r="E31" s="1" t="s">
        <v>185</v>
      </c>
      <c r="F31" s="3" t="s">
        <v>194</v>
      </c>
      <c r="G31" s="10">
        <v>54.55</v>
      </c>
      <c r="H31" s="10">
        <v>54.55</v>
      </c>
      <c r="I31" s="14">
        <f t="shared" si="0"/>
        <v>100</v>
      </c>
    </row>
    <row r="32" spans="1:10" ht="21" customHeight="1">
      <c r="A32" s="6" t="s">
        <v>18</v>
      </c>
      <c r="B32" s="1" t="s">
        <v>14</v>
      </c>
      <c r="C32" s="1" t="s">
        <v>15</v>
      </c>
      <c r="D32" s="1" t="s">
        <v>8</v>
      </c>
      <c r="E32" s="1" t="s">
        <v>13</v>
      </c>
      <c r="F32" s="1" t="s">
        <v>13</v>
      </c>
      <c r="G32" s="10">
        <f>G33+G39+G35+G37</f>
        <v>2410.4999999999995</v>
      </c>
      <c r="H32" s="10">
        <f>H33+H39+H35+H37</f>
        <v>2410.4999999999995</v>
      </c>
      <c r="I32" s="14">
        <f t="shared" si="0"/>
        <v>100</v>
      </c>
      <c r="J32" s="15"/>
    </row>
    <row r="33" spans="1:9" ht="36" customHeight="1">
      <c r="A33" s="6" t="s">
        <v>175</v>
      </c>
      <c r="B33" s="1" t="s">
        <v>14</v>
      </c>
      <c r="C33" s="1" t="s">
        <v>15</v>
      </c>
      <c r="D33" s="1" t="s">
        <v>8</v>
      </c>
      <c r="E33" s="1" t="s">
        <v>176</v>
      </c>
      <c r="F33" s="1"/>
      <c r="G33" s="10">
        <v>45</v>
      </c>
      <c r="H33" s="10">
        <f t="shared" ref="H33" si="4">H34</f>
        <v>45</v>
      </c>
      <c r="I33" s="14">
        <f t="shared" si="0"/>
        <v>100</v>
      </c>
    </row>
    <row r="34" spans="1:9" ht="33.75" customHeight="1">
      <c r="A34" s="6" t="s">
        <v>190</v>
      </c>
      <c r="B34" s="1" t="s">
        <v>14</v>
      </c>
      <c r="C34" s="1" t="s">
        <v>15</v>
      </c>
      <c r="D34" s="1" t="s">
        <v>8</v>
      </c>
      <c r="E34" s="1" t="s">
        <v>177</v>
      </c>
      <c r="F34" s="1" t="s">
        <v>160</v>
      </c>
      <c r="G34" s="10">
        <v>45</v>
      </c>
      <c r="H34" s="10">
        <v>45</v>
      </c>
      <c r="I34" s="14">
        <f t="shared" si="0"/>
        <v>100</v>
      </c>
    </row>
    <row r="35" spans="1:9" ht="36" customHeight="1">
      <c r="A35" s="6" t="s">
        <v>243</v>
      </c>
      <c r="B35" s="1" t="s">
        <v>14</v>
      </c>
      <c r="C35" s="1" t="s">
        <v>15</v>
      </c>
      <c r="D35" s="3" t="s">
        <v>8</v>
      </c>
      <c r="E35" s="3" t="s">
        <v>244</v>
      </c>
      <c r="F35" s="42"/>
      <c r="G35" s="11">
        <v>46.5</v>
      </c>
      <c r="H35" s="11">
        <v>46.5</v>
      </c>
      <c r="I35" s="14">
        <f t="shared" si="0"/>
        <v>100</v>
      </c>
    </row>
    <row r="36" spans="1:9" ht="49.5" customHeight="1">
      <c r="A36" s="6" t="s">
        <v>68</v>
      </c>
      <c r="B36" s="1" t="s">
        <v>15</v>
      </c>
      <c r="C36" s="1" t="s">
        <v>8</v>
      </c>
      <c r="D36" s="3"/>
      <c r="E36" s="3" t="s">
        <v>244</v>
      </c>
      <c r="F36" s="43">
        <v>200</v>
      </c>
      <c r="G36" s="11">
        <v>46.5</v>
      </c>
      <c r="H36" s="11">
        <v>46.5</v>
      </c>
      <c r="I36" s="14">
        <f t="shared" si="0"/>
        <v>100</v>
      </c>
    </row>
    <row r="37" spans="1:9" ht="0.75" hidden="1" customHeight="1">
      <c r="A37" s="6"/>
      <c r="B37" s="1"/>
      <c r="C37" s="1"/>
      <c r="D37" s="1"/>
      <c r="E37" s="1"/>
      <c r="F37" s="1"/>
      <c r="G37" s="10"/>
      <c r="H37" s="10">
        <f t="shared" ref="H37" si="5">H38</f>
        <v>0</v>
      </c>
      <c r="I37" s="14" t="e">
        <f t="shared" si="0"/>
        <v>#DIV/0!</v>
      </c>
    </row>
    <row r="38" spans="1:9" ht="17.25" hidden="1" customHeight="1">
      <c r="A38" s="44"/>
      <c r="B38" s="1"/>
      <c r="C38" s="1"/>
      <c r="D38" s="1"/>
      <c r="E38" s="1"/>
      <c r="F38" s="1"/>
      <c r="G38" s="10"/>
      <c r="H38" s="10">
        <v>0</v>
      </c>
      <c r="I38" s="14" t="e">
        <f t="shared" si="0"/>
        <v>#DIV/0!</v>
      </c>
    </row>
    <row r="39" spans="1:9" ht="35.25" customHeight="1">
      <c r="A39" s="6" t="s">
        <v>263</v>
      </c>
      <c r="B39" s="1" t="s">
        <v>14</v>
      </c>
      <c r="C39" s="1" t="s">
        <v>15</v>
      </c>
      <c r="D39" s="1" t="s">
        <v>8</v>
      </c>
      <c r="E39" s="1" t="s">
        <v>183</v>
      </c>
      <c r="F39" s="1"/>
      <c r="G39" s="10">
        <f>G40+G47+G49</f>
        <v>2318.9999999999995</v>
      </c>
      <c r="H39" s="10">
        <f>H40+H47+H49</f>
        <v>2318.9999999999995</v>
      </c>
      <c r="I39" s="14">
        <f t="shared" si="0"/>
        <v>100</v>
      </c>
    </row>
    <row r="40" spans="1:9" ht="19.5" customHeight="1">
      <c r="A40" s="6" t="s">
        <v>229</v>
      </c>
      <c r="B40" s="1" t="s">
        <v>14</v>
      </c>
      <c r="C40" s="1" t="s">
        <v>15</v>
      </c>
      <c r="D40" s="1" t="s">
        <v>8</v>
      </c>
      <c r="E40" s="1" t="s">
        <v>228</v>
      </c>
      <c r="F40" s="1"/>
      <c r="G40" s="10">
        <f>G41+G43+G45</f>
        <v>2176.8999999999996</v>
      </c>
      <c r="H40" s="10">
        <f>H41+H43+H45</f>
        <v>2176.8999999999996</v>
      </c>
      <c r="I40" s="14">
        <f t="shared" si="0"/>
        <v>100</v>
      </c>
    </row>
    <row r="41" spans="1:9" ht="126.75" customHeight="1">
      <c r="A41" s="45" t="s">
        <v>218</v>
      </c>
      <c r="B41" s="1" t="s">
        <v>14</v>
      </c>
      <c r="C41" s="3" t="s">
        <v>15</v>
      </c>
      <c r="D41" s="3" t="s">
        <v>8</v>
      </c>
      <c r="E41" s="3" t="s">
        <v>69</v>
      </c>
      <c r="F41" s="3"/>
      <c r="G41" s="10">
        <f>G42</f>
        <v>1077.8</v>
      </c>
      <c r="H41" s="10">
        <f t="shared" ref="H41" si="6">H42</f>
        <v>1077.8</v>
      </c>
      <c r="I41" s="14">
        <f t="shared" si="0"/>
        <v>100</v>
      </c>
    </row>
    <row r="42" spans="1:9" ht="100.5" customHeight="1">
      <c r="A42" s="8" t="s">
        <v>159</v>
      </c>
      <c r="B42" s="1" t="s">
        <v>14</v>
      </c>
      <c r="C42" s="3" t="s">
        <v>15</v>
      </c>
      <c r="D42" s="3" t="s">
        <v>8</v>
      </c>
      <c r="E42" s="3" t="s">
        <v>69</v>
      </c>
      <c r="F42" s="1" t="s">
        <v>158</v>
      </c>
      <c r="G42" s="11">
        <v>1077.8</v>
      </c>
      <c r="H42" s="11">
        <v>1077.8</v>
      </c>
      <c r="I42" s="14">
        <f t="shared" si="0"/>
        <v>100</v>
      </c>
    </row>
    <row r="43" spans="1:9" ht="270.75" customHeight="1">
      <c r="A43" s="40" t="s">
        <v>219</v>
      </c>
      <c r="B43" s="1" t="s">
        <v>14</v>
      </c>
      <c r="C43" s="3" t="s">
        <v>15</v>
      </c>
      <c r="D43" s="3" t="s">
        <v>8</v>
      </c>
      <c r="E43" s="3" t="s">
        <v>156</v>
      </c>
      <c r="F43" s="3"/>
      <c r="G43" s="11">
        <v>3</v>
      </c>
      <c r="H43" s="11">
        <v>3</v>
      </c>
      <c r="I43" s="14">
        <f t="shared" si="0"/>
        <v>100</v>
      </c>
    </row>
    <row r="44" spans="1:9" ht="48.75" customHeight="1">
      <c r="A44" s="6" t="s">
        <v>163</v>
      </c>
      <c r="B44" s="1" t="s">
        <v>14</v>
      </c>
      <c r="C44" s="3" t="s">
        <v>15</v>
      </c>
      <c r="D44" s="3" t="s">
        <v>8</v>
      </c>
      <c r="E44" s="3" t="s">
        <v>156</v>
      </c>
      <c r="F44" s="3" t="s">
        <v>160</v>
      </c>
      <c r="G44" s="11">
        <v>3</v>
      </c>
      <c r="H44" s="11">
        <v>3</v>
      </c>
      <c r="I44" s="14">
        <f t="shared" si="0"/>
        <v>100</v>
      </c>
    </row>
    <row r="45" spans="1:9" ht="51" customHeight="1">
      <c r="A45" s="6" t="s">
        <v>65</v>
      </c>
      <c r="B45" s="1" t="s">
        <v>14</v>
      </c>
      <c r="C45" s="1" t="s">
        <v>15</v>
      </c>
      <c r="D45" s="1" t="s">
        <v>8</v>
      </c>
      <c r="E45" s="1" t="s">
        <v>71</v>
      </c>
      <c r="F45" s="1" t="s">
        <v>13</v>
      </c>
      <c r="G45" s="10">
        <f>G46</f>
        <v>1096.0999999999999</v>
      </c>
      <c r="H45" s="10">
        <f>H46</f>
        <v>1096.0999999999999</v>
      </c>
      <c r="I45" s="14">
        <f t="shared" si="0"/>
        <v>100</v>
      </c>
    </row>
    <row r="46" spans="1:9" ht="93" customHeight="1">
      <c r="A46" s="8" t="s">
        <v>159</v>
      </c>
      <c r="B46" s="1" t="s">
        <v>14</v>
      </c>
      <c r="C46" s="1" t="s">
        <v>15</v>
      </c>
      <c r="D46" s="1" t="s">
        <v>8</v>
      </c>
      <c r="E46" s="1" t="s">
        <v>71</v>
      </c>
      <c r="F46" s="1" t="s">
        <v>158</v>
      </c>
      <c r="G46" s="10">
        <v>1096.0999999999999</v>
      </c>
      <c r="H46" s="10">
        <v>1096.0999999999999</v>
      </c>
      <c r="I46" s="14">
        <f t="shared" si="0"/>
        <v>100</v>
      </c>
    </row>
    <row r="47" spans="1:9" ht="93" customHeight="1">
      <c r="A47" s="8" t="s">
        <v>240</v>
      </c>
      <c r="B47" s="1" t="s">
        <v>14</v>
      </c>
      <c r="C47" s="1" t="s">
        <v>15</v>
      </c>
      <c r="D47" s="1" t="s">
        <v>8</v>
      </c>
      <c r="E47" s="1" t="s">
        <v>242</v>
      </c>
      <c r="F47" s="1"/>
      <c r="G47" s="10">
        <v>50</v>
      </c>
      <c r="H47" s="10">
        <v>50</v>
      </c>
      <c r="I47" s="14">
        <f t="shared" si="0"/>
        <v>100</v>
      </c>
    </row>
    <row r="48" spans="1:9" ht="49.5" customHeight="1">
      <c r="A48" s="8" t="s">
        <v>291</v>
      </c>
      <c r="B48" s="1" t="s">
        <v>14</v>
      </c>
      <c r="C48" s="1" t="s">
        <v>15</v>
      </c>
      <c r="D48" s="1" t="s">
        <v>8</v>
      </c>
      <c r="E48" s="1" t="s">
        <v>242</v>
      </c>
      <c r="F48" s="1" t="s">
        <v>166</v>
      </c>
      <c r="G48" s="10">
        <v>50</v>
      </c>
      <c r="H48" s="10">
        <v>50</v>
      </c>
      <c r="I48" s="14">
        <f t="shared" si="0"/>
        <v>100</v>
      </c>
    </row>
    <row r="49" spans="1:9" ht="66" customHeight="1">
      <c r="A49" s="8" t="s">
        <v>288</v>
      </c>
      <c r="B49" s="1" t="s">
        <v>14</v>
      </c>
      <c r="C49" s="1" t="s">
        <v>15</v>
      </c>
      <c r="D49" s="1" t="s">
        <v>8</v>
      </c>
      <c r="E49" s="1" t="s">
        <v>290</v>
      </c>
      <c r="F49" s="1"/>
      <c r="G49" s="10">
        <v>92.1</v>
      </c>
      <c r="H49" s="10">
        <v>92.1</v>
      </c>
      <c r="I49" s="14">
        <f t="shared" si="0"/>
        <v>100</v>
      </c>
    </row>
    <row r="50" spans="1:9" ht="93" customHeight="1">
      <c r="A50" s="8" t="s">
        <v>159</v>
      </c>
      <c r="B50" s="1" t="s">
        <v>14</v>
      </c>
      <c r="C50" s="1" t="s">
        <v>15</v>
      </c>
      <c r="D50" s="1" t="s">
        <v>8</v>
      </c>
      <c r="E50" s="1" t="s">
        <v>289</v>
      </c>
      <c r="F50" s="1" t="s">
        <v>158</v>
      </c>
      <c r="G50" s="10">
        <v>92.1</v>
      </c>
      <c r="H50" s="10">
        <v>92.1</v>
      </c>
      <c r="I50" s="14">
        <f t="shared" si="0"/>
        <v>100</v>
      </c>
    </row>
    <row r="51" spans="1:9" ht="33" customHeight="1">
      <c r="A51" s="6" t="s">
        <v>62</v>
      </c>
      <c r="B51" s="16" t="s">
        <v>14</v>
      </c>
      <c r="C51" s="16" t="s">
        <v>19</v>
      </c>
      <c r="D51" s="16" t="s">
        <v>13</v>
      </c>
      <c r="E51" s="16" t="s">
        <v>13</v>
      </c>
      <c r="F51" s="16" t="s">
        <v>13</v>
      </c>
      <c r="G51" s="12">
        <f>G52</f>
        <v>2609.4</v>
      </c>
      <c r="H51" s="12">
        <f t="shared" ref="H51" si="7">H52</f>
        <v>2609.4</v>
      </c>
      <c r="I51" s="14">
        <f t="shared" si="0"/>
        <v>100</v>
      </c>
    </row>
    <row r="52" spans="1:9" ht="69.75" customHeight="1">
      <c r="A52" s="6" t="s">
        <v>260</v>
      </c>
      <c r="B52" s="1" t="s">
        <v>14</v>
      </c>
      <c r="C52" s="3" t="s">
        <v>19</v>
      </c>
      <c r="D52" s="3" t="s">
        <v>5</v>
      </c>
      <c r="E52" s="3"/>
      <c r="F52" s="3"/>
      <c r="G52" s="13">
        <f>G53+G57+G60</f>
        <v>2609.4</v>
      </c>
      <c r="H52" s="13">
        <f t="shared" ref="H52" si="8">H53+H57+H60</f>
        <v>2609.4</v>
      </c>
      <c r="I52" s="14">
        <f t="shared" si="0"/>
        <v>100</v>
      </c>
    </row>
    <row r="53" spans="1:9" ht="33" customHeight="1">
      <c r="A53" s="6" t="s">
        <v>104</v>
      </c>
      <c r="B53" s="1" t="s">
        <v>14</v>
      </c>
      <c r="C53" s="3" t="s">
        <v>19</v>
      </c>
      <c r="D53" s="3" t="s">
        <v>5</v>
      </c>
      <c r="E53" s="3" t="s">
        <v>105</v>
      </c>
      <c r="F53" s="3"/>
      <c r="G53" s="10">
        <f>G54</f>
        <v>701</v>
      </c>
      <c r="H53" s="10">
        <f>H54</f>
        <v>701</v>
      </c>
      <c r="I53" s="14">
        <f t="shared" si="0"/>
        <v>100</v>
      </c>
    </row>
    <row r="54" spans="1:9" ht="48.75" customHeight="1">
      <c r="A54" s="6" t="s">
        <v>65</v>
      </c>
      <c r="B54" s="1" t="s">
        <v>14</v>
      </c>
      <c r="C54" s="1" t="s">
        <v>19</v>
      </c>
      <c r="D54" s="1" t="s">
        <v>5</v>
      </c>
      <c r="E54" s="1" t="s">
        <v>134</v>
      </c>
      <c r="F54" s="1" t="s">
        <v>13</v>
      </c>
      <c r="G54" s="10">
        <f>G55+G56</f>
        <v>701</v>
      </c>
      <c r="H54" s="10">
        <f t="shared" ref="H54" si="9">H55+H56</f>
        <v>701</v>
      </c>
      <c r="I54" s="14">
        <f t="shared" si="0"/>
        <v>100</v>
      </c>
    </row>
    <row r="55" spans="1:9" ht="97.5" customHeight="1">
      <c r="A55" s="8" t="s">
        <v>159</v>
      </c>
      <c r="B55" s="1" t="s">
        <v>14</v>
      </c>
      <c r="C55" s="1" t="s">
        <v>19</v>
      </c>
      <c r="D55" s="1" t="s">
        <v>5</v>
      </c>
      <c r="E55" s="1" t="s">
        <v>134</v>
      </c>
      <c r="F55" s="1" t="s">
        <v>158</v>
      </c>
      <c r="G55" s="10">
        <v>701</v>
      </c>
      <c r="H55" s="10">
        <v>701</v>
      </c>
      <c r="I55" s="14">
        <f t="shared" si="0"/>
        <v>100</v>
      </c>
    </row>
    <row r="56" spans="1:9" ht="54.75" customHeight="1">
      <c r="A56" s="6" t="s">
        <v>163</v>
      </c>
      <c r="B56" s="1" t="s">
        <v>14</v>
      </c>
      <c r="C56" s="3" t="s">
        <v>19</v>
      </c>
      <c r="D56" s="3" t="s">
        <v>5</v>
      </c>
      <c r="E56" s="3" t="s">
        <v>134</v>
      </c>
      <c r="F56" s="3" t="s">
        <v>160</v>
      </c>
      <c r="G56" s="13">
        <v>0</v>
      </c>
      <c r="H56" s="13"/>
      <c r="I56" s="14" t="e">
        <f t="shared" si="0"/>
        <v>#DIV/0!</v>
      </c>
    </row>
    <row r="57" spans="1:9" ht="65.25" customHeight="1">
      <c r="A57" s="6" t="s">
        <v>106</v>
      </c>
      <c r="B57" s="1" t="s">
        <v>14</v>
      </c>
      <c r="C57" s="1" t="s">
        <v>19</v>
      </c>
      <c r="D57" s="1" t="s">
        <v>5</v>
      </c>
      <c r="E57" s="1" t="s">
        <v>201</v>
      </c>
      <c r="F57" s="1"/>
      <c r="G57" s="10">
        <f>G58</f>
        <v>1869</v>
      </c>
      <c r="H57" s="10">
        <f t="shared" ref="H57" si="10">H58</f>
        <v>1869</v>
      </c>
      <c r="I57" s="14">
        <f t="shared" si="0"/>
        <v>100</v>
      </c>
    </row>
    <row r="58" spans="1:9" ht="51.75" customHeight="1">
      <c r="A58" s="6" t="s">
        <v>65</v>
      </c>
      <c r="B58" s="1" t="s">
        <v>14</v>
      </c>
      <c r="C58" s="1" t="s">
        <v>19</v>
      </c>
      <c r="D58" s="1" t="s">
        <v>5</v>
      </c>
      <c r="E58" s="1" t="s">
        <v>198</v>
      </c>
      <c r="F58" s="1"/>
      <c r="G58" s="10">
        <f>G59</f>
        <v>1869</v>
      </c>
      <c r="H58" s="10">
        <f t="shared" ref="H58" si="11">H59</f>
        <v>1869</v>
      </c>
      <c r="I58" s="14">
        <f t="shared" si="0"/>
        <v>100</v>
      </c>
    </row>
    <row r="59" spans="1:9" ht="96.75" customHeight="1">
      <c r="A59" s="8" t="s">
        <v>159</v>
      </c>
      <c r="B59" s="1" t="s">
        <v>14</v>
      </c>
      <c r="C59" s="1" t="s">
        <v>19</v>
      </c>
      <c r="D59" s="1" t="s">
        <v>5</v>
      </c>
      <c r="E59" s="1" t="s">
        <v>198</v>
      </c>
      <c r="F59" s="1" t="s">
        <v>158</v>
      </c>
      <c r="G59" s="10">
        <v>1869</v>
      </c>
      <c r="H59" s="10">
        <v>1869</v>
      </c>
      <c r="I59" s="14">
        <f t="shared" si="0"/>
        <v>100</v>
      </c>
    </row>
    <row r="60" spans="1:9" ht="63.75" customHeight="1">
      <c r="A60" s="8" t="s">
        <v>288</v>
      </c>
      <c r="B60" s="1" t="s">
        <v>14</v>
      </c>
      <c r="C60" s="1" t="s">
        <v>19</v>
      </c>
      <c r="D60" s="1" t="s">
        <v>5</v>
      </c>
      <c r="E60" s="1" t="s">
        <v>290</v>
      </c>
      <c r="F60" s="1"/>
      <c r="G60" s="10">
        <v>39.4</v>
      </c>
      <c r="H60" s="10">
        <v>39.4</v>
      </c>
      <c r="I60" s="14">
        <f t="shared" si="0"/>
        <v>100</v>
      </c>
    </row>
    <row r="61" spans="1:9" ht="96.75" customHeight="1">
      <c r="A61" s="8" t="s">
        <v>159</v>
      </c>
      <c r="B61" s="1" t="s">
        <v>14</v>
      </c>
      <c r="C61" s="1" t="s">
        <v>19</v>
      </c>
      <c r="D61" s="1" t="s">
        <v>5</v>
      </c>
      <c r="E61" s="1" t="s">
        <v>289</v>
      </c>
      <c r="F61" s="1" t="s">
        <v>158</v>
      </c>
      <c r="G61" s="10">
        <v>39.4</v>
      </c>
      <c r="H61" s="10">
        <v>39.4</v>
      </c>
      <c r="I61" s="14">
        <f t="shared" si="0"/>
        <v>100</v>
      </c>
    </row>
    <row r="62" spans="1:9" ht="18.75" customHeight="1">
      <c r="A62" s="6" t="s">
        <v>56</v>
      </c>
      <c r="B62" s="16" t="s">
        <v>14</v>
      </c>
      <c r="C62" s="16" t="s">
        <v>16</v>
      </c>
      <c r="D62" s="16" t="s">
        <v>64</v>
      </c>
      <c r="E62" s="16" t="s">
        <v>13</v>
      </c>
      <c r="F62" s="16" t="s">
        <v>13</v>
      </c>
      <c r="G62" s="12">
        <f>G63+G67+G75</f>
        <v>59238.400000000001</v>
      </c>
      <c r="H62" s="12">
        <f t="shared" ref="H62" si="12">H63+H67+H75</f>
        <v>58402.1</v>
      </c>
      <c r="I62" s="14">
        <f t="shared" si="0"/>
        <v>98.58824681287814</v>
      </c>
    </row>
    <row r="63" spans="1:9" ht="18.75" customHeight="1">
      <c r="A63" s="6" t="s">
        <v>230</v>
      </c>
      <c r="B63" s="16" t="s">
        <v>14</v>
      </c>
      <c r="C63" s="16" t="s">
        <v>16</v>
      </c>
      <c r="D63" s="16" t="s">
        <v>21</v>
      </c>
      <c r="E63" s="16"/>
      <c r="F63" s="16"/>
      <c r="G63" s="12">
        <f>G64</f>
        <v>204.1</v>
      </c>
      <c r="H63" s="12">
        <f t="shared" ref="H63" si="13">H64</f>
        <v>189.5</v>
      </c>
      <c r="I63" s="14">
        <f t="shared" si="0"/>
        <v>92.846643802057812</v>
      </c>
    </row>
    <row r="64" spans="1:9" ht="18.75" customHeight="1">
      <c r="A64" s="6" t="s">
        <v>236</v>
      </c>
      <c r="B64" s="16" t="s">
        <v>14</v>
      </c>
      <c r="C64" s="16" t="s">
        <v>16</v>
      </c>
      <c r="D64" s="16" t="s">
        <v>21</v>
      </c>
      <c r="E64" s="16" t="s">
        <v>237</v>
      </c>
      <c r="F64" s="16"/>
      <c r="G64" s="12">
        <f>G65</f>
        <v>204.1</v>
      </c>
      <c r="H64" s="12">
        <f t="shared" ref="H64" si="14">H65</f>
        <v>189.5</v>
      </c>
      <c r="I64" s="14">
        <f t="shared" si="0"/>
        <v>92.846643802057812</v>
      </c>
    </row>
    <row r="65" spans="1:9" ht="171.75" customHeight="1">
      <c r="A65" s="46" t="s">
        <v>221</v>
      </c>
      <c r="B65" s="1" t="s">
        <v>14</v>
      </c>
      <c r="C65" s="1" t="s">
        <v>16</v>
      </c>
      <c r="D65" s="1" t="s">
        <v>21</v>
      </c>
      <c r="E65" s="1" t="s">
        <v>220</v>
      </c>
      <c r="F65" s="1"/>
      <c r="G65" s="10">
        <v>204.1</v>
      </c>
      <c r="H65" s="10">
        <v>189.5</v>
      </c>
      <c r="I65" s="14">
        <f t="shared" si="0"/>
        <v>92.846643802057812</v>
      </c>
    </row>
    <row r="66" spans="1:9" ht="50.25" customHeight="1">
      <c r="A66" s="6" t="s">
        <v>163</v>
      </c>
      <c r="B66" s="1" t="s">
        <v>14</v>
      </c>
      <c r="C66" s="1" t="s">
        <v>16</v>
      </c>
      <c r="D66" s="1" t="s">
        <v>21</v>
      </c>
      <c r="E66" s="1" t="s">
        <v>220</v>
      </c>
      <c r="F66" s="1" t="s">
        <v>160</v>
      </c>
      <c r="G66" s="10">
        <v>204.1</v>
      </c>
      <c r="H66" s="10">
        <v>189.5</v>
      </c>
      <c r="I66" s="14">
        <f t="shared" si="0"/>
        <v>92.846643802057812</v>
      </c>
    </row>
    <row r="67" spans="1:9" ht="21.75" customHeight="1">
      <c r="A67" s="6" t="s">
        <v>22</v>
      </c>
      <c r="B67" s="1" t="s">
        <v>14</v>
      </c>
      <c r="C67" s="1" t="s">
        <v>16</v>
      </c>
      <c r="D67" s="1" t="s">
        <v>20</v>
      </c>
      <c r="E67" s="1" t="s">
        <v>13</v>
      </c>
      <c r="F67" s="1" t="s">
        <v>13</v>
      </c>
      <c r="G67" s="10">
        <f>G68</f>
        <v>58934.3</v>
      </c>
      <c r="H67" s="10">
        <f t="shared" ref="H67" si="15">H68</f>
        <v>58112.6</v>
      </c>
      <c r="I67" s="14">
        <f t="shared" si="0"/>
        <v>98.605735539405742</v>
      </c>
    </row>
    <row r="68" spans="1:9" ht="51.75" customHeight="1">
      <c r="A68" s="6" t="s">
        <v>133</v>
      </c>
      <c r="B68" s="1" t="s">
        <v>14</v>
      </c>
      <c r="C68" s="1" t="s">
        <v>16</v>
      </c>
      <c r="D68" s="1" t="s">
        <v>20</v>
      </c>
      <c r="E68" s="1" t="s">
        <v>107</v>
      </c>
      <c r="F68" s="1"/>
      <c r="G68" s="10">
        <f>G69+G71+G73</f>
        <v>58934.3</v>
      </c>
      <c r="H68" s="10">
        <f t="shared" ref="H68" si="16">H69+H71+H73</f>
        <v>58112.6</v>
      </c>
      <c r="I68" s="14">
        <f t="shared" si="0"/>
        <v>98.605735539405742</v>
      </c>
    </row>
    <row r="69" spans="1:9" ht="33.75" customHeight="1">
      <c r="A69" s="6" t="s">
        <v>70</v>
      </c>
      <c r="B69" s="1" t="s">
        <v>14</v>
      </c>
      <c r="C69" s="1" t="s">
        <v>16</v>
      </c>
      <c r="D69" s="1" t="s">
        <v>20</v>
      </c>
      <c r="E69" s="1" t="s">
        <v>227</v>
      </c>
      <c r="F69" s="1" t="s">
        <v>13</v>
      </c>
      <c r="G69" s="10">
        <f>G70</f>
        <v>27680</v>
      </c>
      <c r="H69" s="10">
        <f t="shared" ref="H69" si="17">H70</f>
        <v>26858.5</v>
      </c>
      <c r="I69" s="14">
        <f t="shared" si="0"/>
        <v>97.032153179190743</v>
      </c>
    </row>
    <row r="70" spans="1:9" ht="49.5" customHeight="1">
      <c r="A70" s="6" t="s">
        <v>163</v>
      </c>
      <c r="B70" s="1" t="s">
        <v>14</v>
      </c>
      <c r="C70" s="1" t="s">
        <v>16</v>
      </c>
      <c r="D70" s="1" t="s">
        <v>20</v>
      </c>
      <c r="E70" s="1" t="s">
        <v>227</v>
      </c>
      <c r="F70" s="1" t="s">
        <v>160</v>
      </c>
      <c r="G70" s="10">
        <v>27680</v>
      </c>
      <c r="H70" s="10">
        <v>26858.5</v>
      </c>
      <c r="I70" s="14">
        <f t="shared" si="0"/>
        <v>97.032153179190743</v>
      </c>
    </row>
    <row r="71" spans="1:9" ht="38.25" customHeight="1">
      <c r="A71" s="6" t="s">
        <v>287</v>
      </c>
      <c r="B71" s="1" t="s">
        <v>14</v>
      </c>
      <c r="C71" s="1" t="s">
        <v>16</v>
      </c>
      <c r="D71" s="1" t="s">
        <v>20</v>
      </c>
      <c r="E71" s="1" t="s">
        <v>286</v>
      </c>
      <c r="F71" s="1"/>
      <c r="G71" s="10">
        <f>G72</f>
        <v>19663.3</v>
      </c>
      <c r="H71" s="10">
        <f>H72</f>
        <v>19663.099999999999</v>
      </c>
      <c r="I71" s="14">
        <f t="shared" si="0"/>
        <v>99.998982876729741</v>
      </c>
    </row>
    <row r="72" spans="1:9" ht="51" customHeight="1">
      <c r="A72" s="6" t="s">
        <v>163</v>
      </c>
      <c r="B72" s="1" t="s">
        <v>14</v>
      </c>
      <c r="C72" s="1" t="s">
        <v>16</v>
      </c>
      <c r="D72" s="1" t="s">
        <v>20</v>
      </c>
      <c r="E72" s="1" t="s">
        <v>286</v>
      </c>
      <c r="F72" s="1" t="s">
        <v>160</v>
      </c>
      <c r="G72" s="10">
        <v>19663.3</v>
      </c>
      <c r="H72" s="10">
        <v>19663.099999999999</v>
      </c>
      <c r="I72" s="14">
        <f t="shared" si="0"/>
        <v>99.998982876729741</v>
      </c>
    </row>
    <row r="73" spans="1:9" ht="32.25" customHeight="1">
      <c r="A73" s="6" t="s">
        <v>287</v>
      </c>
      <c r="B73" s="1" t="s">
        <v>14</v>
      </c>
      <c r="C73" s="1" t="s">
        <v>16</v>
      </c>
      <c r="D73" s="1" t="s">
        <v>20</v>
      </c>
      <c r="E73" s="1" t="s">
        <v>298</v>
      </c>
      <c r="F73" s="1"/>
      <c r="G73" s="10">
        <v>11591</v>
      </c>
      <c r="H73" s="10">
        <v>11591</v>
      </c>
      <c r="I73" s="14">
        <f t="shared" si="0"/>
        <v>100</v>
      </c>
    </row>
    <row r="74" spans="1:9" ht="24.75" customHeight="1">
      <c r="A74" s="6" t="s">
        <v>162</v>
      </c>
      <c r="B74" s="1" t="s">
        <v>14</v>
      </c>
      <c r="C74" s="1" t="s">
        <v>16</v>
      </c>
      <c r="D74" s="1" t="s">
        <v>20</v>
      </c>
      <c r="E74" s="1" t="s">
        <v>298</v>
      </c>
      <c r="F74" s="1" t="s">
        <v>161</v>
      </c>
      <c r="G74" s="10">
        <v>11591</v>
      </c>
      <c r="H74" s="10">
        <v>11591</v>
      </c>
      <c r="I74" s="14">
        <f t="shared" si="0"/>
        <v>100</v>
      </c>
    </row>
    <row r="75" spans="1:9" ht="24.75" customHeight="1">
      <c r="A75" s="6" t="s">
        <v>302</v>
      </c>
      <c r="B75" s="1" t="s">
        <v>14</v>
      </c>
      <c r="C75" s="1" t="s">
        <v>16</v>
      </c>
      <c r="D75" s="1" t="s">
        <v>7</v>
      </c>
      <c r="E75" s="1" t="s">
        <v>301</v>
      </c>
      <c r="F75" s="1"/>
      <c r="G75" s="10">
        <v>100</v>
      </c>
      <c r="H75" s="10">
        <v>100</v>
      </c>
      <c r="I75" s="14">
        <f t="shared" si="0"/>
        <v>100</v>
      </c>
    </row>
    <row r="76" spans="1:9" ht="24.75" customHeight="1">
      <c r="A76" s="6" t="s">
        <v>162</v>
      </c>
      <c r="B76" s="1" t="s">
        <v>14</v>
      </c>
      <c r="C76" s="1" t="s">
        <v>16</v>
      </c>
      <c r="D76" s="1" t="s">
        <v>7</v>
      </c>
      <c r="E76" s="1" t="s">
        <v>301</v>
      </c>
      <c r="F76" s="1" t="s">
        <v>161</v>
      </c>
      <c r="G76" s="10">
        <v>100</v>
      </c>
      <c r="H76" s="10">
        <v>100</v>
      </c>
      <c r="I76" s="14">
        <f t="shared" si="0"/>
        <v>100</v>
      </c>
    </row>
    <row r="77" spans="1:9" ht="23.25" customHeight="1">
      <c r="A77" s="6" t="s">
        <v>55</v>
      </c>
      <c r="B77" s="1" t="s">
        <v>14</v>
      </c>
      <c r="C77" s="1" t="s">
        <v>21</v>
      </c>
      <c r="D77" s="1" t="s">
        <v>64</v>
      </c>
      <c r="E77" s="1" t="s">
        <v>13</v>
      </c>
      <c r="F77" s="1" t="s">
        <v>13</v>
      </c>
      <c r="G77" s="10">
        <f>G78+G82+G95</f>
        <v>57617.62</v>
      </c>
      <c r="H77" s="10">
        <f t="shared" ref="H77" si="18">H78+H82+H95</f>
        <v>48221.42</v>
      </c>
      <c r="I77" s="14">
        <f t="shared" si="0"/>
        <v>83.692141397024031</v>
      </c>
    </row>
    <row r="78" spans="1:9" ht="22.5" customHeight="1">
      <c r="A78" s="6" t="s">
        <v>72</v>
      </c>
      <c r="B78" s="1" t="s">
        <v>14</v>
      </c>
      <c r="C78" s="1" t="s">
        <v>21</v>
      </c>
      <c r="D78" s="1" t="s">
        <v>15</v>
      </c>
      <c r="E78" s="1"/>
      <c r="F78" s="1"/>
      <c r="G78" s="10">
        <f>G79</f>
        <v>110.4</v>
      </c>
      <c r="H78" s="10">
        <f t="shared" ref="H78:H79" si="19">H79</f>
        <v>110.4</v>
      </c>
      <c r="I78" s="14">
        <f t="shared" si="0"/>
        <v>100</v>
      </c>
    </row>
    <row r="79" spans="1:9" ht="47.25">
      <c r="A79" s="6" t="s">
        <v>108</v>
      </c>
      <c r="B79" s="1" t="s">
        <v>14</v>
      </c>
      <c r="C79" s="1" t="s">
        <v>21</v>
      </c>
      <c r="D79" s="1" t="s">
        <v>15</v>
      </c>
      <c r="E79" s="1" t="s">
        <v>232</v>
      </c>
      <c r="F79" s="1"/>
      <c r="G79" s="10">
        <f>G80</f>
        <v>110.4</v>
      </c>
      <c r="H79" s="10">
        <f t="shared" si="19"/>
        <v>110.4</v>
      </c>
      <c r="I79" s="14">
        <f t="shared" si="0"/>
        <v>100</v>
      </c>
    </row>
    <row r="80" spans="1:9" ht="49.5" customHeight="1">
      <c r="A80" s="6" t="s">
        <v>142</v>
      </c>
      <c r="B80" s="1" t="s">
        <v>14</v>
      </c>
      <c r="C80" s="1" t="s">
        <v>21</v>
      </c>
      <c r="D80" s="1" t="s">
        <v>15</v>
      </c>
      <c r="E80" s="1" t="s">
        <v>231</v>
      </c>
      <c r="F80" s="1"/>
      <c r="G80" s="10">
        <f>G81</f>
        <v>110.4</v>
      </c>
      <c r="H80" s="10">
        <f t="shared" ref="H80" si="20">H81</f>
        <v>110.4</v>
      </c>
      <c r="I80" s="14">
        <f t="shared" ref="I80:I143" si="21">H80/G80*100</f>
        <v>100</v>
      </c>
    </row>
    <row r="81" spans="1:9" ht="47.25">
      <c r="A81" s="6" t="s">
        <v>73</v>
      </c>
      <c r="B81" s="1" t="s">
        <v>14</v>
      </c>
      <c r="C81" s="1" t="s">
        <v>21</v>
      </c>
      <c r="D81" s="1" t="s">
        <v>15</v>
      </c>
      <c r="E81" s="1" t="s">
        <v>231</v>
      </c>
      <c r="F81" s="1" t="s">
        <v>160</v>
      </c>
      <c r="G81" s="10">
        <v>110.4</v>
      </c>
      <c r="H81" s="10">
        <v>110.4</v>
      </c>
      <c r="I81" s="14">
        <f t="shared" si="21"/>
        <v>100</v>
      </c>
    </row>
    <row r="82" spans="1:9" ht="18" customHeight="1">
      <c r="A82" s="6" t="s">
        <v>49</v>
      </c>
      <c r="B82" s="1" t="s">
        <v>14</v>
      </c>
      <c r="C82" s="1" t="s">
        <v>21</v>
      </c>
      <c r="D82" s="1" t="s">
        <v>19</v>
      </c>
      <c r="E82" s="1"/>
      <c r="F82" s="1"/>
      <c r="G82" s="10">
        <f>G86+G88+G90+G91+G94</f>
        <v>53961.82</v>
      </c>
      <c r="H82" s="10">
        <f>H86+H88+H90+H91+H94</f>
        <v>44565.619999999995</v>
      </c>
      <c r="I82" s="14">
        <f t="shared" si="21"/>
        <v>82.587318218696097</v>
      </c>
    </row>
    <row r="83" spans="1:9" ht="51" customHeight="1">
      <c r="A83" s="6" t="s">
        <v>173</v>
      </c>
      <c r="B83" s="1" t="s">
        <v>14</v>
      </c>
      <c r="C83" s="1" t="s">
        <v>21</v>
      </c>
      <c r="D83" s="1" t="s">
        <v>19</v>
      </c>
      <c r="E83" s="1" t="s">
        <v>180</v>
      </c>
      <c r="F83" s="1"/>
      <c r="G83" s="10">
        <f>G84</f>
        <v>25006.720000000001</v>
      </c>
      <c r="H83" s="10">
        <f>H84</f>
        <v>25006.720000000001</v>
      </c>
      <c r="I83" s="14">
        <f t="shared" si="21"/>
        <v>100</v>
      </c>
    </row>
    <row r="84" spans="1:9" ht="35.25" customHeight="1">
      <c r="A84" s="6" t="s">
        <v>264</v>
      </c>
      <c r="B84" s="1" t="s">
        <v>14</v>
      </c>
      <c r="C84" s="1" t="s">
        <v>21</v>
      </c>
      <c r="D84" s="1" t="s">
        <v>19</v>
      </c>
      <c r="E84" s="1" t="s">
        <v>233</v>
      </c>
      <c r="F84" s="1"/>
      <c r="G84" s="10">
        <f>G85</f>
        <v>25006.720000000001</v>
      </c>
      <c r="H84" s="10">
        <f>H85</f>
        <v>25006.720000000001</v>
      </c>
      <c r="I84" s="14">
        <f t="shared" si="21"/>
        <v>100</v>
      </c>
    </row>
    <row r="85" spans="1:9" ht="59.25" customHeight="1">
      <c r="A85" s="6" t="s">
        <v>238</v>
      </c>
      <c r="B85" s="1" t="s">
        <v>14</v>
      </c>
      <c r="C85" s="1" t="s">
        <v>21</v>
      </c>
      <c r="D85" s="1" t="s">
        <v>19</v>
      </c>
      <c r="E85" s="1" t="s">
        <v>204</v>
      </c>
      <c r="F85" s="1"/>
      <c r="G85" s="10">
        <v>25006.720000000001</v>
      </c>
      <c r="H85" s="10">
        <v>25006.720000000001</v>
      </c>
      <c r="I85" s="14">
        <f t="shared" si="21"/>
        <v>100</v>
      </c>
    </row>
    <row r="86" spans="1:9" ht="51" customHeight="1">
      <c r="A86" s="6" t="s">
        <v>73</v>
      </c>
      <c r="B86" s="1" t="s">
        <v>14</v>
      </c>
      <c r="C86" s="1" t="s">
        <v>21</v>
      </c>
      <c r="D86" s="1" t="s">
        <v>19</v>
      </c>
      <c r="E86" s="1" t="s">
        <v>204</v>
      </c>
      <c r="F86" s="1" t="s">
        <v>160</v>
      </c>
      <c r="G86" s="10">
        <v>25006.720000000001</v>
      </c>
      <c r="H86" s="10">
        <v>25006.720000000001</v>
      </c>
      <c r="I86" s="14">
        <f t="shared" si="21"/>
        <v>100</v>
      </c>
    </row>
    <row r="87" spans="1:9" ht="38.25" customHeight="1">
      <c r="A87" s="6" t="s">
        <v>143</v>
      </c>
      <c r="B87" s="1" t="s">
        <v>14</v>
      </c>
      <c r="C87" s="1" t="s">
        <v>21</v>
      </c>
      <c r="D87" s="1" t="s">
        <v>19</v>
      </c>
      <c r="E87" s="1" t="s">
        <v>144</v>
      </c>
      <c r="F87" s="1"/>
      <c r="G87" s="10">
        <f>G88+G89+G91</f>
        <v>27578.800000000003</v>
      </c>
      <c r="H87" s="10">
        <f t="shared" ref="H87" si="22">H88+H89+H91</f>
        <v>18182.600000000002</v>
      </c>
      <c r="I87" s="14">
        <f t="shared" si="21"/>
        <v>65.929627104877667</v>
      </c>
    </row>
    <row r="88" spans="1:9" ht="54.75" customHeight="1">
      <c r="A88" s="8" t="s">
        <v>165</v>
      </c>
      <c r="B88" s="1" t="s">
        <v>14</v>
      </c>
      <c r="C88" s="1" t="s">
        <v>21</v>
      </c>
      <c r="D88" s="1" t="s">
        <v>19</v>
      </c>
      <c r="E88" s="1" t="s">
        <v>109</v>
      </c>
      <c r="F88" s="1" t="s">
        <v>164</v>
      </c>
      <c r="G88" s="10">
        <v>8920.7000000000007</v>
      </c>
      <c r="H88" s="10">
        <v>8920.7000000000007</v>
      </c>
      <c r="I88" s="14">
        <f t="shared" si="21"/>
        <v>100</v>
      </c>
    </row>
    <row r="89" spans="1:9" ht="68.25" customHeight="1">
      <c r="A89" s="8" t="s">
        <v>178</v>
      </c>
      <c r="B89" s="1" t="s">
        <v>14</v>
      </c>
      <c r="C89" s="1" t="s">
        <v>21</v>
      </c>
      <c r="D89" s="1" t="s">
        <v>19</v>
      </c>
      <c r="E89" s="1" t="s">
        <v>174</v>
      </c>
      <c r="F89" s="1"/>
      <c r="G89" s="10">
        <f>G90</f>
        <v>10458.1</v>
      </c>
      <c r="H89" s="10">
        <f t="shared" ref="H89" si="23">H90</f>
        <v>1367.2</v>
      </c>
      <c r="I89" s="14">
        <f t="shared" si="21"/>
        <v>13.073120356470106</v>
      </c>
    </row>
    <row r="90" spans="1:9" ht="49.5" customHeight="1">
      <c r="A90" s="6" t="s">
        <v>73</v>
      </c>
      <c r="B90" s="1" t="s">
        <v>14</v>
      </c>
      <c r="C90" s="1" t="s">
        <v>21</v>
      </c>
      <c r="D90" s="1" t="s">
        <v>19</v>
      </c>
      <c r="E90" s="1" t="s">
        <v>174</v>
      </c>
      <c r="F90" s="1" t="s">
        <v>160</v>
      </c>
      <c r="G90" s="10">
        <v>10458.1</v>
      </c>
      <c r="H90" s="10">
        <v>1367.2</v>
      </c>
      <c r="I90" s="14">
        <f t="shared" si="21"/>
        <v>13.073120356470106</v>
      </c>
    </row>
    <row r="91" spans="1:9" ht="49.5" customHeight="1">
      <c r="A91" s="8" t="s">
        <v>165</v>
      </c>
      <c r="B91" s="1" t="s">
        <v>14</v>
      </c>
      <c r="C91" s="1" t="s">
        <v>21</v>
      </c>
      <c r="D91" s="1" t="s">
        <v>19</v>
      </c>
      <c r="E91" s="1" t="s">
        <v>174</v>
      </c>
      <c r="F91" s="1" t="s">
        <v>164</v>
      </c>
      <c r="G91" s="10">
        <v>8200</v>
      </c>
      <c r="H91" s="10">
        <v>7894.7</v>
      </c>
      <c r="I91" s="14">
        <f t="shared" si="21"/>
        <v>96.276829268292687</v>
      </c>
    </row>
    <row r="92" spans="1:9" ht="78" customHeight="1">
      <c r="A92" s="6" t="s">
        <v>267</v>
      </c>
      <c r="B92" s="1" t="s">
        <v>14</v>
      </c>
      <c r="C92" s="1" t="s">
        <v>21</v>
      </c>
      <c r="D92" s="1" t="s">
        <v>19</v>
      </c>
      <c r="E92" s="1" t="s">
        <v>266</v>
      </c>
      <c r="F92" s="1"/>
      <c r="G92" s="10">
        <f>G93</f>
        <v>1376.3</v>
      </c>
      <c r="H92" s="10">
        <f>H93</f>
        <v>1376.3</v>
      </c>
      <c r="I92" s="14">
        <f t="shared" si="21"/>
        <v>100</v>
      </c>
    </row>
    <row r="93" spans="1:9" ht="82.5" customHeight="1">
      <c r="A93" s="6" t="s">
        <v>268</v>
      </c>
      <c r="B93" s="1" t="s">
        <v>14</v>
      </c>
      <c r="C93" s="1" t="s">
        <v>21</v>
      </c>
      <c r="D93" s="1" t="s">
        <v>19</v>
      </c>
      <c r="E93" s="1" t="s">
        <v>265</v>
      </c>
      <c r="F93" s="1"/>
      <c r="G93" s="10">
        <v>1376.3</v>
      </c>
      <c r="H93" s="10">
        <v>1376.3</v>
      </c>
      <c r="I93" s="14">
        <f t="shared" si="21"/>
        <v>100</v>
      </c>
    </row>
    <row r="94" spans="1:9" ht="50.25" customHeight="1">
      <c r="A94" s="6" t="s">
        <v>73</v>
      </c>
      <c r="B94" s="1" t="s">
        <v>14</v>
      </c>
      <c r="C94" s="1" t="s">
        <v>21</v>
      </c>
      <c r="D94" s="1" t="s">
        <v>19</v>
      </c>
      <c r="E94" s="1" t="s">
        <v>265</v>
      </c>
      <c r="F94" s="1" t="s">
        <v>160</v>
      </c>
      <c r="G94" s="10">
        <v>1376.3</v>
      </c>
      <c r="H94" s="10">
        <v>1376.3</v>
      </c>
      <c r="I94" s="14">
        <f t="shared" si="21"/>
        <v>100</v>
      </c>
    </row>
    <row r="95" spans="1:9" ht="31.5">
      <c r="A95" s="6" t="s">
        <v>23</v>
      </c>
      <c r="B95" s="1" t="s">
        <v>14</v>
      </c>
      <c r="C95" s="1" t="s">
        <v>21</v>
      </c>
      <c r="D95" s="1" t="s">
        <v>21</v>
      </c>
      <c r="E95" s="1"/>
      <c r="F95" s="1"/>
      <c r="G95" s="10">
        <f>G96+G99</f>
        <v>3545.4</v>
      </c>
      <c r="H95" s="10">
        <f>H96+H99</f>
        <v>3545.4</v>
      </c>
      <c r="I95" s="14">
        <f t="shared" si="21"/>
        <v>100</v>
      </c>
    </row>
    <row r="96" spans="1:9" ht="47.25" customHeight="1">
      <c r="A96" s="47" t="s">
        <v>110</v>
      </c>
      <c r="B96" s="1" t="s">
        <v>14</v>
      </c>
      <c r="C96" s="1" t="s">
        <v>21</v>
      </c>
      <c r="D96" s="1" t="s">
        <v>21</v>
      </c>
      <c r="E96" s="1" t="s">
        <v>111</v>
      </c>
      <c r="F96" s="1"/>
      <c r="G96" s="10">
        <f t="shared" ref="G96:H97" si="24">G97</f>
        <v>3417.4</v>
      </c>
      <c r="H96" s="10">
        <f t="shared" si="24"/>
        <v>3417.4</v>
      </c>
      <c r="I96" s="14">
        <f t="shared" si="21"/>
        <v>100</v>
      </c>
    </row>
    <row r="97" spans="1:9" ht="48" customHeight="1">
      <c r="A97" s="6" t="s">
        <v>65</v>
      </c>
      <c r="B97" s="1" t="s">
        <v>14</v>
      </c>
      <c r="C97" s="1" t="s">
        <v>21</v>
      </c>
      <c r="D97" s="1" t="s">
        <v>21</v>
      </c>
      <c r="E97" s="1" t="s">
        <v>74</v>
      </c>
      <c r="F97" s="1"/>
      <c r="G97" s="10">
        <f t="shared" si="24"/>
        <v>3417.4</v>
      </c>
      <c r="H97" s="10">
        <f t="shared" si="24"/>
        <v>3417.4</v>
      </c>
      <c r="I97" s="14">
        <f t="shared" si="21"/>
        <v>100</v>
      </c>
    </row>
    <row r="98" spans="1:9" ht="94.5">
      <c r="A98" s="8" t="s">
        <v>159</v>
      </c>
      <c r="B98" s="1" t="s">
        <v>14</v>
      </c>
      <c r="C98" s="1" t="s">
        <v>21</v>
      </c>
      <c r="D98" s="1" t="s">
        <v>21</v>
      </c>
      <c r="E98" s="1" t="s">
        <v>74</v>
      </c>
      <c r="F98" s="1" t="s">
        <v>158</v>
      </c>
      <c r="G98" s="10">
        <v>3417.4</v>
      </c>
      <c r="H98" s="10">
        <v>3417.4</v>
      </c>
      <c r="I98" s="14">
        <f t="shared" si="21"/>
        <v>100</v>
      </c>
    </row>
    <row r="99" spans="1:9" ht="68.25" customHeight="1">
      <c r="A99" s="8" t="s">
        <v>288</v>
      </c>
      <c r="B99" s="1" t="s">
        <v>14</v>
      </c>
      <c r="C99" s="1" t="s">
        <v>21</v>
      </c>
      <c r="D99" s="1" t="s">
        <v>21</v>
      </c>
      <c r="E99" s="1" t="s">
        <v>290</v>
      </c>
      <c r="F99" s="1"/>
      <c r="G99" s="10">
        <v>128</v>
      </c>
      <c r="H99" s="10">
        <v>128</v>
      </c>
      <c r="I99" s="14">
        <f t="shared" si="21"/>
        <v>100</v>
      </c>
    </row>
    <row r="100" spans="1:9" ht="94.5">
      <c r="A100" s="8" t="s">
        <v>159</v>
      </c>
      <c r="B100" s="1" t="s">
        <v>14</v>
      </c>
      <c r="C100" s="1" t="s">
        <v>21</v>
      </c>
      <c r="D100" s="1" t="s">
        <v>21</v>
      </c>
      <c r="E100" s="1" t="s">
        <v>289</v>
      </c>
      <c r="F100" s="1" t="s">
        <v>158</v>
      </c>
      <c r="G100" s="10">
        <v>128</v>
      </c>
      <c r="H100" s="10">
        <v>128</v>
      </c>
      <c r="I100" s="14">
        <f t="shared" si="21"/>
        <v>100</v>
      </c>
    </row>
    <row r="101" spans="1:9" ht="23.25" customHeight="1">
      <c r="A101" s="38" t="s">
        <v>42</v>
      </c>
      <c r="B101" s="1" t="s">
        <v>14</v>
      </c>
      <c r="C101" s="1" t="s">
        <v>24</v>
      </c>
      <c r="D101" s="1" t="s">
        <v>64</v>
      </c>
      <c r="E101" s="1" t="s">
        <v>13</v>
      </c>
      <c r="F101" s="1" t="s">
        <v>13</v>
      </c>
      <c r="G101" s="10">
        <f>G102+G105</f>
        <v>508.5</v>
      </c>
      <c r="H101" s="10">
        <f t="shared" ref="H101" si="25">H102+H105</f>
        <v>508.5</v>
      </c>
      <c r="I101" s="14">
        <f t="shared" si="21"/>
        <v>100</v>
      </c>
    </row>
    <row r="102" spans="1:9" ht="34.5" customHeight="1">
      <c r="A102" s="6" t="s">
        <v>151</v>
      </c>
      <c r="B102" s="1" t="s">
        <v>14</v>
      </c>
      <c r="C102" s="1" t="s">
        <v>24</v>
      </c>
      <c r="D102" s="1" t="s">
        <v>21</v>
      </c>
      <c r="E102" s="3"/>
      <c r="F102" s="3"/>
      <c r="G102" s="10">
        <f>G103</f>
        <v>50</v>
      </c>
      <c r="H102" s="10">
        <f>H103</f>
        <v>50</v>
      </c>
      <c r="I102" s="14">
        <f t="shared" si="21"/>
        <v>100</v>
      </c>
    </row>
    <row r="103" spans="1:9" ht="60.75" customHeight="1">
      <c r="A103" s="40" t="s">
        <v>248</v>
      </c>
      <c r="B103" s="1" t="s">
        <v>14</v>
      </c>
      <c r="C103" s="1" t="s">
        <v>24</v>
      </c>
      <c r="D103" s="1" t="s">
        <v>21</v>
      </c>
      <c r="E103" s="1" t="s">
        <v>253</v>
      </c>
      <c r="F103" s="3"/>
      <c r="G103" s="10">
        <v>50</v>
      </c>
      <c r="H103" s="10">
        <v>50</v>
      </c>
      <c r="I103" s="14">
        <f t="shared" si="21"/>
        <v>100</v>
      </c>
    </row>
    <row r="104" spans="1:9" ht="52.5" customHeight="1">
      <c r="A104" s="6" t="s">
        <v>68</v>
      </c>
      <c r="B104" s="1" t="s">
        <v>14</v>
      </c>
      <c r="C104" s="1" t="s">
        <v>24</v>
      </c>
      <c r="D104" s="1" t="s">
        <v>21</v>
      </c>
      <c r="E104" s="1" t="s">
        <v>253</v>
      </c>
      <c r="F104" s="3" t="s">
        <v>160</v>
      </c>
      <c r="G104" s="10">
        <v>50</v>
      </c>
      <c r="H104" s="10">
        <v>50</v>
      </c>
      <c r="I104" s="14">
        <f t="shared" si="21"/>
        <v>100</v>
      </c>
    </row>
    <row r="105" spans="1:9" ht="31.5">
      <c r="A105" s="6" t="s">
        <v>132</v>
      </c>
      <c r="B105" s="1" t="s">
        <v>14</v>
      </c>
      <c r="C105" s="1" t="s">
        <v>24</v>
      </c>
      <c r="D105" s="1" t="s">
        <v>24</v>
      </c>
      <c r="E105" s="1"/>
      <c r="F105" s="1"/>
      <c r="G105" s="10">
        <f>G108+G106</f>
        <v>458.5</v>
      </c>
      <c r="H105" s="10">
        <f t="shared" ref="H105" si="26">H108+H106</f>
        <v>458.5</v>
      </c>
      <c r="I105" s="14">
        <f t="shared" si="21"/>
        <v>100</v>
      </c>
    </row>
    <row r="106" spans="1:9" ht="53.25" customHeight="1">
      <c r="A106" s="6" t="s">
        <v>136</v>
      </c>
      <c r="B106" s="1" t="s">
        <v>14</v>
      </c>
      <c r="C106" s="3" t="s">
        <v>24</v>
      </c>
      <c r="D106" s="3" t="s">
        <v>24</v>
      </c>
      <c r="E106" s="1" t="s">
        <v>137</v>
      </c>
      <c r="F106" s="3"/>
      <c r="G106" s="10">
        <v>80</v>
      </c>
      <c r="H106" s="10">
        <v>80</v>
      </c>
      <c r="I106" s="14">
        <f t="shared" si="21"/>
        <v>100</v>
      </c>
    </row>
    <row r="107" spans="1:9" ht="47.25">
      <c r="A107" s="6" t="s">
        <v>163</v>
      </c>
      <c r="B107" s="1" t="s">
        <v>14</v>
      </c>
      <c r="C107" s="3" t="s">
        <v>24</v>
      </c>
      <c r="D107" s="3" t="s">
        <v>24</v>
      </c>
      <c r="E107" s="1" t="s">
        <v>137</v>
      </c>
      <c r="F107" s="3" t="s">
        <v>160</v>
      </c>
      <c r="G107" s="10">
        <v>80</v>
      </c>
      <c r="H107" s="10">
        <v>80</v>
      </c>
      <c r="I107" s="14">
        <f t="shared" si="21"/>
        <v>100</v>
      </c>
    </row>
    <row r="108" spans="1:9" ht="36.75" customHeight="1">
      <c r="A108" s="6" t="s">
        <v>195</v>
      </c>
      <c r="B108" s="1" t="s">
        <v>14</v>
      </c>
      <c r="C108" s="1" t="s">
        <v>24</v>
      </c>
      <c r="D108" s="1" t="s">
        <v>24</v>
      </c>
      <c r="E108" s="1" t="s">
        <v>199</v>
      </c>
      <c r="F108" s="1"/>
      <c r="G108" s="10">
        <f>G109</f>
        <v>378.5</v>
      </c>
      <c r="H108" s="10">
        <f>H109</f>
        <v>378.5</v>
      </c>
      <c r="I108" s="14">
        <f t="shared" si="21"/>
        <v>100</v>
      </c>
    </row>
    <row r="109" spans="1:9" ht="47.25">
      <c r="A109" s="6" t="s">
        <v>163</v>
      </c>
      <c r="B109" s="1" t="s">
        <v>14</v>
      </c>
      <c r="C109" s="1" t="s">
        <v>24</v>
      </c>
      <c r="D109" s="1" t="s">
        <v>24</v>
      </c>
      <c r="E109" s="1" t="s">
        <v>199</v>
      </c>
      <c r="F109" s="1" t="s">
        <v>160</v>
      </c>
      <c r="G109" s="10">
        <v>378.5</v>
      </c>
      <c r="H109" s="10">
        <v>378.5</v>
      </c>
      <c r="I109" s="14">
        <f t="shared" si="21"/>
        <v>100</v>
      </c>
    </row>
    <row r="110" spans="1:9" ht="21.75" customHeight="1">
      <c r="A110" s="6" t="s">
        <v>52</v>
      </c>
      <c r="B110" s="16" t="s">
        <v>14</v>
      </c>
      <c r="C110" s="16" t="s">
        <v>5</v>
      </c>
      <c r="D110" s="16" t="s">
        <v>13</v>
      </c>
      <c r="E110" s="16" t="s">
        <v>13</v>
      </c>
      <c r="F110" s="16" t="s">
        <v>13</v>
      </c>
      <c r="G110" s="12">
        <f>G111+G114+G117+G120</f>
        <v>12006</v>
      </c>
      <c r="H110" s="12">
        <f t="shared" ref="H110" si="27">H111+H114+H117+H120</f>
        <v>11943.599999999999</v>
      </c>
      <c r="I110" s="14">
        <f t="shared" si="21"/>
        <v>99.480259870064955</v>
      </c>
    </row>
    <row r="111" spans="1:9" ht="18.75" customHeight="1">
      <c r="A111" s="6" t="s">
        <v>28</v>
      </c>
      <c r="B111" s="1" t="s">
        <v>14</v>
      </c>
      <c r="C111" s="1" t="s">
        <v>5</v>
      </c>
      <c r="D111" s="1" t="s">
        <v>15</v>
      </c>
      <c r="E111" s="1" t="s">
        <v>13</v>
      </c>
      <c r="F111" s="1" t="s">
        <v>13</v>
      </c>
      <c r="G111" s="10">
        <f>G112</f>
        <v>3639.5</v>
      </c>
      <c r="H111" s="10">
        <f t="shared" ref="H111" si="28">H112</f>
        <v>3577.1</v>
      </c>
      <c r="I111" s="14">
        <f t="shared" si="21"/>
        <v>98.28547877455695</v>
      </c>
    </row>
    <row r="112" spans="1:9" ht="47.25">
      <c r="A112" s="6" t="s">
        <v>77</v>
      </c>
      <c r="B112" s="1" t="s">
        <v>14</v>
      </c>
      <c r="C112" s="1" t="s">
        <v>5</v>
      </c>
      <c r="D112" s="1" t="s">
        <v>15</v>
      </c>
      <c r="E112" s="1" t="s">
        <v>78</v>
      </c>
      <c r="F112" s="1" t="s">
        <v>13</v>
      </c>
      <c r="G112" s="10">
        <f>G113</f>
        <v>3639.5</v>
      </c>
      <c r="H112" s="10">
        <f t="shared" ref="H112" si="29">H113</f>
        <v>3577.1</v>
      </c>
      <c r="I112" s="14">
        <f t="shared" si="21"/>
        <v>98.28547877455695</v>
      </c>
    </row>
    <row r="113" spans="1:9" ht="34.5" customHeight="1">
      <c r="A113" s="6" t="s">
        <v>167</v>
      </c>
      <c r="B113" s="16" t="s">
        <v>14</v>
      </c>
      <c r="C113" s="16" t="s">
        <v>5</v>
      </c>
      <c r="D113" s="16" t="s">
        <v>15</v>
      </c>
      <c r="E113" s="16" t="s">
        <v>78</v>
      </c>
      <c r="F113" s="16" t="s">
        <v>166</v>
      </c>
      <c r="G113" s="12">
        <v>3639.5</v>
      </c>
      <c r="H113" s="12">
        <v>3577.1</v>
      </c>
      <c r="I113" s="14">
        <f t="shared" si="21"/>
        <v>98.28547877455695</v>
      </c>
    </row>
    <row r="114" spans="1:9" ht="18" customHeight="1">
      <c r="A114" s="6" t="s">
        <v>241</v>
      </c>
      <c r="B114" s="16" t="s">
        <v>14</v>
      </c>
      <c r="C114" s="16" t="s">
        <v>5</v>
      </c>
      <c r="D114" s="16" t="s">
        <v>19</v>
      </c>
      <c r="E114" s="16"/>
      <c r="F114" s="16"/>
      <c r="G114" s="12">
        <f>G115</f>
        <v>417.1</v>
      </c>
      <c r="H114" s="12">
        <f t="shared" ref="H114:H115" si="30">H115</f>
        <v>417.1</v>
      </c>
      <c r="I114" s="14">
        <f t="shared" si="21"/>
        <v>100</v>
      </c>
    </row>
    <row r="115" spans="1:9" ht="99.75" customHeight="1">
      <c r="A115" s="6" t="s">
        <v>240</v>
      </c>
      <c r="B115" s="1" t="s">
        <v>14</v>
      </c>
      <c r="C115" s="1" t="s">
        <v>5</v>
      </c>
      <c r="D115" s="1" t="s">
        <v>19</v>
      </c>
      <c r="E115" s="1" t="s">
        <v>239</v>
      </c>
      <c r="F115" s="1"/>
      <c r="G115" s="10">
        <f>G116</f>
        <v>417.1</v>
      </c>
      <c r="H115" s="10">
        <f t="shared" si="30"/>
        <v>417.1</v>
      </c>
      <c r="I115" s="14">
        <f t="shared" si="21"/>
        <v>100</v>
      </c>
    </row>
    <row r="116" spans="1:9" ht="34.5" customHeight="1">
      <c r="A116" s="6" t="s">
        <v>168</v>
      </c>
      <c r="B116" s="16" t="s">
        <v>14</v>
      </c>
      <c r="C116" s="16" t="s">
        <v>5</v>
      </c>
      <c r="D116" s="16" t="s">
        <v>19</v>
      </c>
      <c r="E116" s="16" t="s">
        <v>239</v>
      </c>
      <c r="F116" s="16" t="s">
        <v>166</v>
      </c>
      <c r="G116" s="12">
        <v>417.1</v>
      </c>
      <c r="H116" s="12">
        <v>417.1</v>
      </c>
      <c r="I116" s="14">
        <f t="shared" si="21"/>
        <v>100</v>
      </c>
    </row>
    <row r="117" spans="1:9" ht="36" customHeight="1">
      <c r="A117" s="6" t="s">
        <v>216</v>
      </c>
      <c r="B117" s="16" t="s">
        <v>14</v>
      </c>
      <c r="C117" s="16" t="s">
        <v>5</v>
      </c>
      <c r="D117" s="16" t="s">
        <v>16</v>
      </c>
      <c r="E117" s="16" t="s">
        <v>215</v>
      </c>
      <c r="F117" s="16"/>
      <c r="G117" s="12">
        <f>G118</f>
        <v>6879.6</v>
      </c>
      <c r="H117" s="12">
        <f t="shared" ref="H117" si="31">H118</f>
        <v>6879.6</v>
      </c>
      <c r="I117" s="14">
        <f t="shared" si="21"/>
        <v>100</v>
      </c>
    </row>
    <row r="118" spans="1:9" ht="24.75" customHeight="1">
      <c r="A118" s="6" t="s">
        <v>214</v>
      </c>
      <c r="B118" s="1" t="s">
        <v>14</v>
      </c>
      <c r="C118" s="1" t="s">
        <v>5</v>
      </c>
      <c r="D118" s="1" t="s">
        <v>16</v>
      </c>
      <c r="E118" s="1" t="s">
        <v>211</v>
      </c>
      <c r="F118" s="1"/>
      <c r="G118" s="10">
        <f>G119</f>
        <v>6879.6</v>
      </c>
      <c r="H118" s="10">
        <f>H119</f>
        <v>6879.6</v>
      </c>
      <c r="I118" s="14">
        <f t="shared" si="21"/>
        <v>100</v>
      </c>
    </row>
    <row r="119" spans="1:9" ht="35.25" customHeight="1">
      <c r="A119" s="6" t="s">
        <v>168</v>
      </c>
      <c r="B119" s="1" t="s">
        <v>14</v>
      </c>
      <c r="C119" s="1" t="s">
        <v>5</v>
      </c>
      <c r="D119" s="1" t="s">
        <v>16</v>
      </c>
      <c r="E119" s="1" t="s">
        <v>211</v>
      </c>
      <c r="F119" s="1" t="s">
        <v>166</v>
      </c>
      <c r="G119" s="10">
        <v>6879.6</v>
      </c>
      <c r="H119" s="10">
        <v>6879.6</v>
      </c>
      <c r="I119" s="14">
        <f t="shared" si="21"/>
        <v>100</v>
      </c>
    </row>
    <row r="120" spans="1:9" ht="30" customHeight="1">
      <c r="A120" s="6" t="s">
        <v>30</v>
      </c>
      <c r="B120" s="1" t="s">
        <v>14</v>
      </c>
      <c r="C120" s="1" t="s">
        <v>5</v>
      </c>
      <c r="D120" s="1" t="s">
        <v>29</v>
      </c>
      <c r="E120" s="1" t="s">
        <v>13</v>
      </c>
      <c r="F120" s="1" t="s">
        <v>13</v>
      </c>
      <c r="G120" s="10">
        <f>G121+G124</f>
        <v>1069.8</v>
      </c>
      <c r="H120" s="10">
        <f>H121+H124</f>
        <v>1069.8</v>
      </c>
      <c r="I120" s="14">
        <f t="shared" si="21"/>
        <v>100</v>
      </c>
    </row>
    <row r="121" spans="1:9" ht="34.5" customHeight="1">
      <c r="A121" s="6" t="s">
        <v>79</v>
      </c>
      <c r="B121" s="1" t="s">
        <v>14</v>
      </c>
      <c r="C121" s="3" t="s">
        <v>5</v>
      </c>
      <c r="D121" s="3" t="s">
        <v>29</v>
      </c>
      <c r="E121" s="3" t="s">
        <v>80</v>
      </c>
      <c r="F121" s="1" t="s">
        <v>13</v>
      </c>
      <c r="G121" s="10">
        <f>G122+G123</f>
        <v>1031.0999999999999</v>
      </c>
      <c r="H121" s="10">
        <f t="shared" ref="H121" si="32">H122+H123</f>
        <v>1031.0999999999999</v>
      </c>
      <c r="I121" s="14">
        <f t="shared" si="21"/>
        <v>100</v>
      </c>
    </row>
    <row r="122" spans="1:9" ht="94.5">
      <c r="A122" s="8" t="s">
        <v>159</v>
      </c>
      <c r="B122" s="1" t="s">
        <v>14</v>
      </c>
      <c r="C122" s="3" t="s">
        <v>5</v>
      </c>
      <c r="D122" s="3" t="s">
        <v>29</v>
      </c>
      <c r="E122" s="3" t="s">
        <v>80</v>
      </c>
      <c r="F122" s="1" t="s">
        <v>158</v>
      </c>
      <c r="G122" s="10">
        <v>1031.0999999999999</v>
      </c>
      <c r="H122" s="10">
        <v>1031.0999999999999</v>
      </c>
      <c r="I122" s="14">
        <f t="shared" si="21"/>
        <v>100</v>
      </c>
    </row>
    <row r="123" spans="1:9" ht="47.25">
      <c r="A123" s="6" t="s">
        <v>163</v>
      </c>
      <c r="B123" s="1" t="s">
        <v>14</v>
      </c>
      <c r="C123" s="3" t="s">
        <v>5</v>
      </c>
      <c r="D123" s="3" t="s">
        <v>29</v>
      </c>
      <c r="E123" s="3" t="s">
        <v>262</v>
      </c>
      <c r="F123" s="1" t="s">
        <v>160</v>
      </c>
      <c r="G123" s="10">
        <v>0</v>
      </c>
      <c r="H123" s="10">
        <v>0</v>
      </c>
      <c r="I123" s="14" t="e">
        <f t="shared" si="21"/>
        <v>#DIV/0!</v>
      </c>
    </row>
    <row r="124" spans="1:9" ht="63">
      <c r="A124" s="6" t="s">
        <v>288</v>
      </c>
      <c r="B124" s="1" t="s">
        <v>14</v>
      </c>
      <c r="C124" s="3" t="s">
        <v>5</v>
      </c>
      <c r="D124" s="3" t="s">
        <v>29</v>
      </c>
      <c r="E124" s="3" t="s">
        <v>289</v>
      </c>
      <c r="F124" s="1"/>
      <c r="G124" s="10">
        <v>38.700000000000003</v>
      </c>
      <c r="H124" s="10">
        <v>38.700000000000003</v>
      </c>
      <c r="I124" s="14">
        <f t="shared" si="21"/>
        <v>100</v>
      </c>
    </row>
    <row r="125" spans="1:9" ht="94.5">
      <c r="A125" s="8" t="s">
        <v>159</v>
      </c>
      <c r="B125" s="1" t="s">
        <v>14</v>
      </c>
      <c r="C125" s="3" t="s">
        <v>5</v>
      </c>
      <c r="D125" s="3" t="s">
        <v>29</v>
      </c>
      <c r="E125" s="3" t="s">
        <v>289</v>
      </c>
      <c r="F125" s="1" t="s">
        <v>158</v>
      </c>
      <c r="G125" s="10">
        <v>38.700000000000003</v>
      </c>
      <c r="H125" s="10">
        <v>38.700000000000003</v>
      </c>
      <c r="I125" s="14">
        <f t="shared" si="21"/>
        <v>100</v>
      </c>
    </row>
    <row r="126" spans="1:9" ht="18.75" customHeight="1">
      <c r="A126" s="6" t="s">
        <v>54</v>
      </c>
      <c r="B126" s="16" t="s">
        <v>14</v>
      </c>
      <c r="C126" s="16" t="s">
        <v>6</v>
      </c>
      <c r="D126" s="16" t="s">
        <v>64</v>
      </c>
      <c r="E126" s="16" t="s">
        <v>13</v>
      </c>
      <c r="F126" s="16" t="s">
        <v>13</v>
      </c>
      <c r="G126" s="12">
        <f>G127+G135</f>
        <v>29157.699999999997</v>
      </c>
      <c r="H126" s="12">
        <f>H127+H135</f>
        <v>29124.299999999996</v>
      </c>
      <c r="I126" s="14">
        <f t="shared" si="21"/>
        <v>99.885450498496112</v>
      </c>
    </row>
    <row r="127" spans="1:9" ht="18" customHeight="1">
      <c r="A127" s="6" t="s">
        <v>63</v>
      </c>
      <c r="B127" s="1" t="s">
        <v>14</v>
      </c>
      <c r="C127" s="1" t="s">
        <v>6</v>
      </c>
      <c r="D127" s="1" t="s">
        <v>26</v>
      </c>
      <c r="E127" s="1"/>
      <c r="F127" s="1"/>
      <c r="G127" s="10">
        <f>G130+G128</f>
        <v>27523.599999999999</v>
      </c>
      <c r="H127" s="10">
        <f t="shared" ref="H127" si="33">H130+H128</f>
        <v>27490.199999999997</v>
      </c>
      <c r="I127" s="14">
        <f t="shared" si="21"/>
        <v>99.878649595256434</v>
      </c>
    </row>
    <row r="128" spans="1:9" ht="65.25" customHeight="1">
      <c r="A128" s="6" t="s">
        <v>181</v>
      </c>
      <c r="B128" s="1" t="s">
        <v>14</v>
      </c>
      <c r="C128" s="29" t="s">
        <v>6</v>
      </c>
      <c r="D128" s="29" t="s">
        <v>26</v>
      </c>
      <c r="E128" s="29" t="s">
        <v>182</v>
      </c>
      <c r="F128" s="48"/>
      <c r="G128" s="10">
        <v>500</v>
      </c>
      <c r="H128" s="10">
        <v>500</v>
      </c>
      <c r="I128" s="14">
        <f t="shared" si="21"/>
        <v>100</v>
      </c>
    </row>
    <row r="129" spans="1:9" ht="47.25" customHeight="1">
      <c r="A129" s="6" t="s">
        <v>163</v>
      </c>
      <c r="B129" s="1" t="s">
        <v>14</v>
      </c>
      <c r="C129" s="29" t="s">
        <v>6</v>
      </c>
      <c r="D129" s="29" t="s">
        <v>26</v>
      </c>
      <c r="E129" s="29" t="s">
        <v>182</v>
      </c>
      <c r="F129" s="48">
        <v>200</v>
      </c>
      <c r="G129" s="10">
        <v>500</v>
      </c>
      <c r="H129" s="10">
        <v>500</v>
      </c>
      <c r="I129" s="14">
        <f t="shared" si="21"/>
        <v>100</v>
      </c>
    </row>
    <row r="130" spans="1:9" ht="51" customHeight="1">
      <c r="A130" s="6" t="s">
        <v>153</v>
      </c>
      <c r="B130" s="1" t="s">
        <v>14</v>
      </c>
      <c r="C130" s="29" t="s">
        <v>6</v>
      </c>
      <c r="D130" s="29" t="s">
        <v>26</v>
      </c>
      <c r="E130" s="29" t="s">
        <v>154</v>
      </c>
      <c r="F130" s="48"/>
      <c r="G130" s="11">
        <f>G131</f>
        <v>27023.599999999999</v>
      </c>
      <c r="H130" s="11">
        <f>H131</f>
        <v>26990.199999999997</v>
      </c>
      <c r="I130" s="14">
        <f t="shared" si="21"/>
        <v>99.876404328068787</v>
      </c>
    </row>
    <row r="131" spans="1:9" ht="51" customHeight="1">
      <c r="A131" s="6" t="s">
        <v>75</v>
      </c>
      <c r="B131" s="1" t="s">
        <v>14</v>
      </c>
      <c r="C131" s="29" t="s">
        <v>6</v>
      </c>
      <c r="D131" s="29" t="s">
        <v>26</v>
      </c>
      <c r="E131" s="29" t="s">
        <v>155</v>
      </c>
      <c r="F131" s="48"/>
      <c r="G131" s="11">
        <f>G132+G133+G134</f>
        <v>27023.599999999999</v>
      </c>
      <c r="H131" s="11">
        <f t="shared" ref="H131" si="34">H132+H133+H134</f>
        <v>26990.199999999997</v>
      </c>
      <c r="I131" s="14">
        <f t="shared" si="21"/>
        <v>99.876404328068787</v>
      </c>
    </row>
    <row r="132" spans="1:9" ht="102" customHeight="1">
      <c r="A132" s="8" t="s">
        <v>159</v>
      </c>
      <c r="B132" s="1" t="s">
        <v>14</v>
      </c>
      <c r="C132" s="29" t="s">
        <v>6</v>
      </c>
      <c r="D132" s="29" t="s">
        <v>26</v>
      </c>
      <c r="E132" s="29" t="s">
        <v>155</v>
      </c>
      <c r="F132" s="48">
        <v>100</v>
      </c>
      <c r="G132" s="11">
        <v>25669.8</v>
      </c>
      <c r="H132" s="11">
        <v>25669.8</v>
      </c>
      <c r="I132" s="14">
        <f t="shared" si="21"/>
        <v>100</v>
      </c>
    </row>
    <row r="133" spans="1:9" ht="51" customHeight="1">
      <c r="A133" s="6" t="s">
        <v>163</v>
      </c>
      <c r="B133" s="1" t="s">
        <v>14</v>
      </c>
      <c r="C133" s="29" t="s">
        <v>6</v>
      </c>
      <c r="D133" s="29" t="s">
        <v>26</v>
      </c>
      <c r="E133" s="29" t="s">
        <v>155</v>
      </c>
      <c r="F133" s="48">
        <v>200</v>
      </c>
      <c r="G133" s="11">
        <v>815.5</v>
      </c>
      <c r="H133" s="11">
        <v>782.1</v>
      </c>
      <c r="I133" s="14">
        <f t="shared" si="21"/>
        <v>95.904353157572046</v>
      </c>
    </row>
    <row r="134" spans="1:9" ht="39.75" customHeight="1">
      <c r="A134" s="6" t="s">
        <v>39</v>
      </c>
      <c r="B134" s="1" t="s">
        <v>14</v>
      </c>
      <c r="C134" s="29" t="s">
        <v>6</v>
      </c>
      <c r="D134" s="29" t="s">
        <v>26</v>
      </c>
      <c r="E134" s="29" t="s">
        <v>155</v>
      </c>
      <c r="F134" s="48">
        <v>800</v>
      </c>
      <c r="G134" s="11">
        <v>538.29999999999995</v>
      </c>
      <c r="H134" s="11">
        <v>538.29999999999995</v>
      </c>
      <c r="I134" s="14">
        <f t="shared" si="21"/>
        <v>100</v>
      </c>
    </row>
    <row r="135" spans="1:9" ht="31.5">
      <c r="A135" s="6" t="s">
        <v>31</v>
      </c>
      <c r="B135" s="1" t="s">
        <v>14</v>
      </c>
      <c r="C135" s="1" t="s">
        <v>6</v>
      </c>
      <c r="D135" s="1" t="s">
        <v>21</v>
      </c>
      <c r="E135" s="1" t="s">
        <v>13</v>
      </c>
      <c r="F135" s="1" t="s">
        <v>13</v>
      </c>
      <c r="G135" s="10">
        <f>G136+G139</f>
        <v>1634.1</v>
      </c>
      <c r="H135" s="10">
        <f>H136+H139</f>
        <v>1634.1</v>
      </c>
      <c r="I135" s="14">
        <f t="shared" si="21"/>
        <v>100</v>
      </c>
    </row>
    <row r="136" spans="1:9" ht="34.5" customHeight="1">
      <c r="A136" s="6" t="s">
        <v>114</v>
      </c>
      <c r="B136" s="1" t="s">
        <v>14</v>
      </c>
      <c r="C136" s="1" t="s">
        <v>6</v>
      </c>
      <c r="D136" s="1" t="s">
        <v>21</v>
      </c>
      <c r="E136" s="1" t="s">
        <v>115</v>
      </c>
      <c r="F136" s="1"/>
      <c r="G136" s="10">
        <f t="shared" ref="G136:H137" si="35">G137</f>
        <v>1560.8</v>
      </c>
      <c r="H136" s="10">
        <f t="shared" si="35"/>
        <v>1560.8</v>
      </c>
      <c r="I136" s="14">
        <f t="shared" si="21"/>
        <v>100</v>
      </c>
    </row>
    <row r="137" spans="1:9" ht="52.5" customHeight="1">
      <c r="A137" s="6" t="s">
        <v>65</v>
      </c>
      <c r="B137" s="1" t="s">
        <v>14</v>
      </c>
      <c r="C137" s="1" t="s">
        <v>6</v>
      </c>
      <c r="D137" s="1" t="s">
        <v>21</v>
      </c>
      <c r="E137" s="1" t="s">
        <v>81</v>
      </c>
      <c r="F137" s="1" t="s">
        <v>13</v>
      </c>
      <c r="G137" s="10">
        <f>G138</f>
        <v>1560.8</v>
      </c>
      <c r="H137" s="10">
        <f t="shared" si="35"/>
        <v>1560.8</v>
      </c>
      <c r="I137" s="14">
        <f t="shared" si="21"/>
        <v>100</v>
      </c>
    </row>
    <row r="138" spans="1:9" ht="98.25" customHeight="1">
      <c r="A138" s="8" t="s">
        <v>159</v>
      </c>
      <c r="B138" s="1" t="s">
        <v>14</v>
      </c>
      <c r="C138" s="1" t="s">
        <v>6</v>
      </c>
      <c r="D138" s="1" t="s">
        <v>21</v>
      </c>
      <c r="E138" s="1" t="s">
        <v>81</v>
      </c>
      <c r="F138" s="1" t="s">
        <v>158</v>
      </c>
      <c r="G138" s="10">
        <v>1560.8</v>
      </c>
      <c r="H138" s="10">
        <v>1560.8</v>
      </c>
      <c r="I138" s="14">
        <f t="shared" si="21"/>
        <v>100</v>
      </c>
    </row>
    <row r="139" spans="1:9" ht="66.75" customHeight="1">
      <c r="A139" s="8" t="s">
        <v>288</v>
      </c>
      <c r="B139" s="1" t="s">
        <v>14</v>
      </c>
      <c r="C139" s="1" t="s">
        <v>6</v>
      </c>
      <c r="D139" s="1" t="s">
        <v>21</v>
      </c>
      <c r="E139" s="1" t="s">
        <v>289</v>
      </c>
      <c r="F139" s="1"/>
      <c r="G139" s="10">
        <v>73.3</v>
      </c>
      <c r="H139" s="10">
        <v>73.3</v>
      </c>
      <c r="I139" s="14">
        <f t="shared" si="21"/>
        <v>100</v>
      </c>
    </row>
    <row r="140" spans="1:9" ht="98.25" customHeight="1">
      <c r="A140" s="8" t="s">
        <v>159</v>
      </c>
      <c r="B140" s="1" t="s">
        <v>14</v>
      </c>
      <c r="C140" s="1" t="s">
        <v>6</v>
      </c>
      <c r="D140" s="1" t="s">
        <v>21</v>
      </c>
      <c r="E140" s="1" t="s">
        <v>289</v>
      </c>
      <c r="F140" s="1" t="s">
        <v>158</v>
      </c>
      <c r="G140" s="10">
        <v>73.3</v>
      </c>
      <c r="H140" s="10">
        <v>73.3</v>
      </c>
      <c r="I140" s="14">
        <f t="shared" si="21"/>
        <v>100</v>
      </c>
    </row>
    <row r="141" spans="1:9" ht="21.75" customHeight="1">
      <c r="A141" s="31" t="s">
        <v>82</v>
      </c>
      <c r="B141" s="9" t="s">
        <v>32</v>
      </c>
      <c r="C141" s="9" t="s">
        <v>13</v>
      </c>
      <c r="D141" s="9" t="s">
        <v>13</v>
      </c>
      <c r="E141" s="9" t="s">
        <v>13</v>
      </c>
      <c r="F141" s="9" t="s">
        <v>13</v>
      </c>
      <c r="G141" s="14">
        <f>G142</f>
        <v>2564.3000000000002</v>
      </c>
      <c r="H141" s="14">
        <f t="shared" ref="H141:H144" si="36">H142</f>
        <v>2564.2000000000003</v>
      </c>
      <c r="I141" s="14">
        <f t="shared" si="21"/>
        <v>99.996100300276879</v>
      </c>
    </row>
    <row r="142" spans="1:9" ht="23.25" customHeight="1">
      <c r="A142" s="6" t="s">
        <v>50</v>
      </c>
      <c r="B142" s="1" t="s">
        <v>32</v>
      </c>
      <c r="C142" s="1" t="s">
        <v>15</v>
      </c>
      <c r="D142" s="1" t="s">
        <v>13</v>
      </c>
      <c r="E142" s="1" t="s">
        <v>13</v>
      </c>
      <c r="F142" s="1" t="s">
        <v>13</v>
      </c>
      <c r="G142" s="10">
        <f>G143</f>
        <v>2564.3000000000002</v>
      </c>
      <c r="H142" s="10">
        <f t="shared" si="36"/>
        <v>2564.2000000000003</v>
      </c>
      <c r="I142" s="14">
        <f t="shared" si="21"/>
        <v>99.996100300276879</v>
      </c>
    </row>
    <row r="143" spans="1:9" ht="66" customHeight="1">
      <c r="A143" s="6" t="s">
        <v>33</v>
      </c>
      <c r="B143" s="1" t="s">
        <v>32</v>
      </c>
      <c r="C143" s="1" t="s">
        <v>15</v>
      </c>
      <c r="D143" s="1" t="s">
        <v>29</v>
      </c>
      <c r="E143" s="1" t="s">
        <v>13</v>
      </c>
      <c r="F143" s="1" t="s">
        <v>13</v>
      </c>
      <c r="G143" s="10">
        <f>G144</f>
        <v>2564.3000000000002</v>
      </c>
      <c r="H143" s="10">
        <f t="shared" si="36"/>
        <v>2564.2000000000003</v>
      </c>
      <c r="I143" s="14">
        <f t="shared" si="21"/>
        <v>99.996100300276879</v>
      </c>
    </row>
    <row r="144" spans="1:9" ht="89.25" customHeight="1">
      <c r="A144" s="49" t="s">
        <v>206</v>
      </c>
      <c r="B144" s="39" t="s">
        <v>32</v>
      </c>
      <c r="C144" s="1" t="s">
        <v>15</v>
      </c>
      <c r="D144" s="1" t="s">
        <v>29</v>
      </c>
      <c r="E144" s="3" t="s">
        <v>116</v>
      </c>
      <c r="F144" s="1"/>
      <c r="G144" s="10">
        <f>G145</f>
        <v>2564.3000000000002</v>
      </c>
      <c r="H144" s="10">
        <f t="shared" si="36"/>
        <v>2564.2000000000003</v>
      </c>
      <c r="I144" s="14">
        <f t="shared" ref="I144:I207" si="37">H144/G144*100</f>
        <v>99.996100300276879</v>
      </c>
    </row>
    <row r="145" spans="1:9" ht="51.75" customHeight="1">
      <c r="A145" s="35" t="s">
        <v>65</v>
      </c>
      <c r="B145" s="1" t="s">
        <v>32</v>
      </c>
      <c r="C145" s="1" t="s">
        <v>15</v>
      </c>
      <c r="D145" s="1" t="s">
        <v>29</v>
      </c>
      <c r="E145" s="3" t="s">
        <v>83</v>
      </c>
      <c r="F145" s="1" t="s">
        <v>13</v>
      </c>
      <c r="G145" s="10">
        <f>G146+G147+G148</f>
        <v>2564.3000000000002</v>
      </c>
      <c r="H145" s="10">
        <f t="shared" ref="H145" si="38">H146+H147+H148</f>
        <v>2564.2000000000003</v>
      </c>
      <c r="I145" s="14">
        <f t="shared" si="37"/>
        <v>99.996100300276879</v>
      </c>
    </row>
    <row r="146" spans="1:9" ht="98.25" customHeight="1">
      <c r="A146" s="8" t="s">
        <v>159</v>
      </c>
      <c r="B146" s="1" t="s">
        <v>32</v>
      </c>
      <c r="C146" s="1" t="s">
        <v>15</v>
      </c>
      <c r="D146" s="1" t="s">
        <v>29</v>
      </c>
      <c r="E146" s="3" t="s">
        <v>83</v>
      </c>
      <c r="F146" s="1" t="s">
        <v>158</v>
      </c>
      <c r="G146" s="10">
        <v>2488.1</v>
      </c>
      <c r="H146" s="10">
        <v>2488.1</v>
      </c>
      <c r="I146" s="14">
        <f t="shared" si="37"/>
        <v>100</v>
      </c>
    </row>
    <row r="147" spans="1:9" ht="52.5" customHeight="1">
      <c r="A147" s="6" t="s">
        <v>163</v>
      </c>
      <c r="B147" s="1" t="s">
        <v>32</v>
      </c>
      <c r="C147" s="1" t="s">
        <v>15</v>
      </c>
      <c r="D147" s="1" t="s">
        <v>29</v>
      </c>
      <c r="E147" s="3" t="s">
        <v>83</v>
      </c>
      <c r="F147" s="1" t="s">
        <v>160</v>
      </c>
      <c r="G147" s="10">
        <v>63.8</v>
      </c>
      <c r="H147" s="10">
        <v>63.8</v>
      </c>
      <c r="I147" s="14">
        <f t="shared" si="37"/>
        <v>100</v>
      </c>
    </row>
    <row r="148" spans="1:9" ht="18.75" customHeight="1">
      <c r="A148" s="6" t="s">
        <v>162</v>
      </c>
      <c r="B148" s="1" t="s">
        <v>32</v>
      </c>
      <c r="C148" s="1" t="s">
        <v>15</v>
      </c>
      <c r="D148" s="1" t="s">
        <v>29</v>
      </c>
      <c r="E148" s="3" t="s">
        <v>83</v>
      </c>
      <c r="F148" s="1" t="s">
        <v>161</v>
      </c>
      <c r="G148" s="10">
        <v>12.4</v>
      </c>
      <c r="H148" s="10">
        <v>12.3</v>
      </c>
      <c r="I148" s="14">
        <f t="shared" si="37"/>
        <v>99.193548387096769</v>
      </c>
    </row>
    <row r="149" spans="1:9" ht="21" customHeight="1">
      <c r="A149" s="31" t="s">
        <v>258</v>
      </c>
      <c r="B149" s="9" t="s">
        <v>34</v>
      </c>
      <c r="C149" s="9" t="s">
        <v>13</v>
      </c>
      <c r="D149" s="9" t="s">
        <v>13</v>
      </c>
      <c r="E149" s="9" t="s">
        <v>13</v>
      </c>
      <c r="F149" s="9" t="s">
        <v>13</v>
      </c>
      <c r="G149" s="14">
        <f>G150+G159+G162</f>
        <v>2527.1</v>
      </c>
      <c r="H149" s="14">
        <f>H150+H159+H162</f>
        <v>2518.5</v>
      </c>
      <c r="I149" s="14">
        <f t="shared" si="37"/>
        <v>99.65968897154842</v>
      </c>
    </row>
    <row r="150" spans="1:9" ht="78.75">
      <c r="A150" s="6" t="s">
        <v>35</v>
      </c>
      <c r="B150" s="1" t="s">
        <v>34</v>
      </c>
      <c r="C150" s="1" t="s">
        <v>15</v>
      </c>
      <c r="D150" s="1" t="s">
        <v>19</v>
      </c>
      <c r="E150" s="1" t="s">
        <v>13</v>
      </c>
      <c r="F150" s="1" t="s">
        <v>13</v>
      </c>
      <c r="G150" s="10">
        <f>G151+G154</f>
        <v>2127.8000000000002</v>
      </c>
      <c r="H150" s="10">
        <f>H151+H154</f>
        <v>2127.8000000000002</v>
      </c>
      <c r="I150" s="14">
        <f t="shared" si="37"/>
        <v>100</v>
      </c>
    </row>
    <row r="151" spans="1:9" ht="53.25" customHeight="1">
      <c r="A151" s="50" t="s">
        <v>117</v>
      </c>
      <c r="B151" s="1" t="s">
        <v>34</v>
      </c>
      <c r="C151" s="1" t="s">
        <v>15</v>
      </c>
      <c r="D151" s="1" t="s">
        <v>19</v>
      </c>
      <c r="E151" s="1" t="s">
        <v>118</v>
      </c>
      <c r="F151" s="1"/>
      <c r="G151" s="10">
        <f>G152</f>
        <v>1105.8</v>
      </c>
      <c r="H151" s="10">
        <f>H152</f>
        <v>1105.8</v>
      </c>
      <c r="I151" s="14">
        <f t="shared" si="37"/>
        <v>100</v>
      </c>
    </row>
    <row r="152" spans="1:9" ht="56.25" customHeight="1">
      <c r="A152" s="6" t="s">
        <v>65</v>
      </c>
      <c r="B152" s="1" t="s">
        <v>34</v>
      </c>
      <c r="C152" s="1" t="s">
        <v>15</v>
      </c>
      <c r="D152" s="1" t="s">
        <v>19</v>
      </c>
      <c r="E152" s="1" t="s">
        <v>84</v>
      </c>
      <c r="F152" s="1" t="s">
        <v>13</v>
      </c>
      <c r="G152" s="10">
        <f>G153</f>
        <v>1105.8</v>
      </c>
      <c r="H152" s="10">
        <f t="shared" ref="H152" si="39">H153</f>
        <v>1105.8</v>
      </c>
      <c r="I152" s="14">
        <f t="shared" si="37"/>
        <v>100</v>
      </c>
    </row>
    <row r="153" spans="1:9" ht="94.5" customHeight="1">
      <c r="A153" s="51" t="s">
        <v>213</v>
      </c>
      <c r="B153" s="39" t="s">
        <v>34</v>
      </c>
      <c r="C153" s="1" t="s">
        <v>15</v>
      </c>
      <c r="D153" s="1" t="s">
        <v>19</v>
      </c>
      <c r="E153" s="1" t="s">
        <v>84</v>
      </c>
      <c r="F153" s="1" t="s">
        <v>158</v>
      </c>
      <c r="G153" s="10">
        <v>1105.8</v>
      </c>
      <c r="H153" s="10">
        <v>1105.8</v>
      </c>
      <c r="I153" s="14">
        <f t="shared" si="37"/>
        <v>100</v>
      </c>
    </row>
    <row r="154" spans="1:9" ht="53.25" customHeight="1">
      <c r="A154" s="6" t="s">
        <v>119</v>
      </c>
      <c r="B154" s="1" t="s">
        <v>34</v>
      </c>
      <c r="C154" s="1" t="s">
        <v>15</v>
      </c>
      <c r="D154" s="1" t="s">
        <v>19</v>
      </c>
      <c r="E154" s="1" t="s">
        <v>120</v>
      </c>
      <c r="F154" s="1"/>
      <c r="G154" s="10">
        <v>1022</v>
      </c>
      <c r="H154" s="10">
        <v>1022</v>
      </c>
      <c r="I154" s="14">
        <f t="shared" si="37"/>
        <v>100</v>
      </c>
    </row>
    <row r="155" spans="1:9" ht="51.75" customHeight="1">
      <c r="A155" s="6" t="s">
        <v>65</v>
      </c>
      <c r="B155" s="1" t="s">
        <v>34</v>
      </c>
      <c r="C155" s="1" t="s">
        <v>15</v>
      </c>
      <c r="D155" s="1" t="s">
        <v>19</v>
      </c>
      <c r="E155" s="1" t="s">
        <v>85</v>
      </c>
      <c r="F155" s="1"/>
      <c r="G155" s="10">
        <f>G156</f>
        <v>953.34</v>
      </c>
      <c r="H155" s="10">
        <f t="shared" ref="H155" si="40">H156</f>
        <v>953.3</v>
      </c>
      <c r="I155" s="14">
        <f t="shared" si="37"/>
        <v>99.995804225145264</v>
      </c>
    </row>
    <row r="156" spans="1:9" ht="99" customHeight="1">
      <c r="A156" s="8" t="s">
        <v>159</v>
      </c>
      <c r="B156" s="1" t="s">
        <v>34</v>
      </c>
      <c r="C156" s="1" t="s">
        <v>15</v>
      </c>
      <c r="D156" s="1" t="s">
        <v>19</v>
      </c>
      <c r="E156" s="1" t="s">
        <v>85</v>
      </c>
      <c r="F156" s="1" t="s">
        <v>158</v>
      </c>
      <c r="G156" s="10">
        <v>953.34</v>
      </c>
      <c r="H156" s="10">
        <v>953.3</v>
      </c>
      <c r="I156" s="14">
        <f t="shared" si="37"/>
        <v>99.995804225145264</v>
      </c>
    </row>
    <row r="157" spans="1:9" ht="50.25" customHeight="1">
      <c r="A157" s="35" t="s">
        <v>163</v>
      </c>
      <c r="B157" s="1" t="s">
        <v>34</v>
      </c>
      <c r="C157" s="1" t="s">
        <v>15</v>
      </c>
      <c r="D157" s="1" t="s">
        <v>19</v>
      </c>
      <c r="E157" s="1" t="s">
        <v>85</v>
      </c>
      <c r="F157" s="1" t="s">
        <v>160</v>
      </c>
      <c r="G157" s="10">
        <v>66.3</v>
      </c>
      <c r="H157" s="10">
        <v>66.3</v>
      </c>
      <c r="I157" s="14">
        <f t="shared" si="37"/>
        <v>100</v>
      </c>
    </row>
    <row r="158" spans="1:9" ht="22.5" customHeight="1">
      <c r="A158" s="8" t="s">
        <v>162</v>
      </c>
      <c r="B158" s="1" t="s">
        <v>34</v>
      </c>
      <c r="C158" s="1" t="s">
        <v>15</v>
      </c>
      <c r="D158" s="1" t="s">
        <v>19</v>
      </c>
      <c r="E158" s="1" t="s">
        <v>85</v>
      </c>
      <c r="F158" s="1" t="s">
        <v>161</v>
      </c>
      <c r="G158" s="10">
        <v>2.5</v>
      </c>
      <c r="H158" s="10">
        <v>2.5</v>
      </c>
      <c r="I158" s="14">
        <f t="shared" si="37"/>
        <v>100</v>
      </c>
    </row>
    <row r="159" spans="1:9" ht="24" customHeight="1">
      <c r="A159" s="8" t="s">
        <v>18</v>
      </c>
      <c r="B159" s="1" t="s">
        <v>34</v>
      </c>
      <c r="C159" s="1" t="s">
        <v>15</v>
      </c>
      <c r="D159" s="1" t="s">
        <v>8</v>
      </c>
      <c r="E159" s="1"/>
      <c r="F159" s="1"/>
      <c r="G159" s="10">
        <v>254.1</v>
      </c>
      <c r="H159" s="10">
        <f>H160</f>
        <v>254.1</v>
      </c>
      <c r="I159" s="14">
        <f t="shared" si="37"/>
        <v>100</v>
      </c>
    </row>
    <row r="160" spans="1:9" ht="27" customHeight="1">
      <c r="A160" s="8" t="s">
        <v>269</v>
      </c>
      <c r="B160" s="1" t="s">
        <v>34</v>
      </c>
      <c r="C160" s="1" t="s">
        <v>15</v>
      </c>
      <c r="D160" s="1" t="s">
        <v>8</v>
      </c>
      <c r="E160" s="1" t="s">
        <v>86</v>
      </c>
      <c r="F160" s="1"/>
      <c r="G160" s="10">
        <v>254.1</v>
      </c>
      <c r="H160" s="10">
        <v>254.1</v>
      </c>
      <c r="I160" s="14">
        <f t="shared" si="37"/>
        <v>100</v>
      </c>
    </row>
    <row r="161" spans="1:9" ht="23.25" customHeight="1">
      <c r="A161" s="8" t="s">
        <v>162</v>
      </c>
      <c r="B161" s="1" t="s">
        <v>34</v>
      </c>
      <c r="C161" s="1" t="s">
        <v>15</v>
      </c>
      <c r="D161" s="1" t="s">
        <v>8</v>
      </c>
      <c r="E161" s="1" t="s">
        <v>86</v>
      </c>
      <c r="F161" s="1" t="s">
        <v>161</v>
      </c>
      <c r="G161" s="10">
        <v>254.1</v>
      </c>
      <c r="H161" s="10">
        <v>254.1</v>
      </c>
      <c r="I161" s="14">
        <f t="shared" si="37"/>
        <v>100</v>
      </c>
    </row>
    <row r="162" spans="1:9" ht="23.25" customHeight="1">
      <c r="A162" s="6" t="s">
        <v>241</v>
      </c>
      <c r="B162" s="16" t="s">
        <v>34</v>
      </c>
      <c r="C162" s="16" t="s">
        <v>5</v>
      </c>
      <c r="D162" s="16" t="s">
        <v>19</v>
      </c>
      <c r="E162" s="16"/>
      <c r="F162" s="16"/>
      <c r="G162" s="10">
        <f>G163</f>
        <v>145.19999999999999</v>
      </c>
      <c r="H162" s="10">
        <v>136.6</v>
      </c>
      <c r="I162" s="14">
        <f t="shared" si="37"/>
        <v>94.0771349862259</v>
      </c>
    </row>
    <row r="163" spans="1:9" ht="95.25" customHeight="1">
      <c r="A163" s="6" t="s">
        <v>240</v>
      </c>
      <c r="B163" s="1" t="s">
        <v>34</v>
      </c>
      <c r="C163" s="1" t="s">
        <v>5</v>
      </c>
      <c r="D163" s="1" t="s">
        <v>19</v>
      </c>
      <c r="E163" s="1" t="s">
        <v>239</v>
      </c>
      <c r="F163" s="16"/>
      <c r="G163" s="10">
        <f>G164</f>
        <v>145.19999999999999</v>
      </c>
      <c r="H163" s="10">
        <v>136.6</v>
      </c>
      <c r="I163" s="14">
        <f t="shared" si="37"/>
        <v>94.0771349862259</v>
      </c>
    </row>
    <row r="164" spans="1:9" ht="34.5" customHeight="1">
      <c r="A164" s="6" t="s">
        <v>168</v>
      </c>
      <c r="B164" s="16" t="s">
        <v>34</v>
      </c>
      <c r="C164" s="16" t="s">
        <v>5</v>
      </c>
      <c r="D164" s="16" t="s">
        <v>19</v>
      </c>
      <c r="E164" s="16" t="s">
        <v>239</v>
      </c>
      <c r="F164" s="16" t="s">
        <v>166</v>
      </c>
      <c r="G164" s="10">
        <v>145.19999999999999</v>
      </c>
      <c r="H164" s="10">
        <v>136.6</v>
      </c>
      <c r="I164" s="14">
        <f t="shared" si="37"/>
        <v>94.0771349862259</v>
      </c>
    </row>
    <row r="165" spans="1:9" ht="21.75" customHeight="1">
      <c r="A165" s="31" t="s">
        <v>245</v>
      </c>
      <c r="B165" s="52" t="s">
        <v>36</v>
      </c>
      <c r="C165" s="52"/>
      <c r="D165" s="52"/>
      <c r="E165" s="16"/>
      <c r="F165" s="16"/>
      <c r="G165" s="14">
        <f>G166+G175+G208</f>
        <v>80172.800000000003</v>
      </c>
      <c r="H165" s="14">
        <f>H166+H175+H208</f>
        <v>80161</v>
      </c>
      <c r="I165" s="14">
        <f t="shared" si="37"/>
        <v>99.985281791330721</v>
      </c>
    </row>
    <row r="166" spans="1:9" ht="15.75">
      <c r="A166" s="6" t="s">
        <v>42</v>
      </c>
      <c r="B166" s="1" t="s">
        <v>36</v>
      </c>
      <c r="C166" s="1" t="s">
        <v>24</v>
      </c>
      <c r="D166" s="1" t="s">
        <v>64</v>
      </c>
      <c r="E166" s="1" t="s">
        <v>13</v>
      </c>
      <c r="F166" s="1" t="s">
        <v>13</v>
      </c>
      <c r="G166" s="10">
        <f>G167+G173</f>
        <v>14768.5</v>
      </c>
      <c r="H166" s="10">
        <f t="shared" ref="H166" si="41">H167</f>
        <v>14768.5</v>
      </c>
      <c r="I166" s="14">
        <f t="shared" si="37"/>
        <v>100</v>
      </c>
    </row>
    <row r="167" spans="1:9" ht="18" customHeight="1">
      <c r="A167" s="6" t="s">
        <v>179</v>
      </c>
      <c r="B167" s="16" t="s">
        <v>36</v>
      </c>
      <c r="C167" s="16" t="s">
        <v>24</v>
      </c>
      <c r="D167" s="16" t="s">
        <v>19</v>
      </c>
      <c r="E167" s="16"/>
      <c r="F167" s="16" t="s">
        <v>13</v>
      </c>
      <c r="G167" s="12">
        <f>G168</f>
        <v>14718.5</v>
      </c>
      <c r="H167" s="12">
        <f t="shared" ref="H167" si="42">H168</f>
        <v>14768.5</v>
      </c>
      <c r="I167" s="14">
        <f t="shared" si="37"/>
        <v>100.33970853008118</v>
      </c>
    </row>
    <row r="168" spans="1:9" ht="54" customHeight="1">
      <c r="A168" s="6" t="s">
        <v>112</v>
      </c>
      <c r="B168" s="1" t="s">
        <v>36</v>
      </c>
      <c r="C168" s="1" t="s">
        <v>24</v>
      </c>
      <c r="D168" s="1" t="s">
        <v>19</v>
      </c>
      <c r="E168" s="1" t="s">
        <v>113</v>
      </c>
      <c r="F168" s="1"/>
      <c r="G168" s="10">
        <f>G169</f>
        <v>14718.5</v>
      </c>
      <c r="H168" s="10">
        <f>H169+H173</f>
        <v>14768.5</v>
      </c>
      <c r="I168" s="14">
        <f t="shared" si="37"/>
        <v>100.33970853008118</v>
      </c>
    </row>
    <row r="169" spans="1:9" ht="47.25">
      <c r="A169" s="6" t="s">
        <v>75</v>
      </c>
      <c r="B169" s="1" t="s">
        <v>36</v>
      </c>
      <c r="C169" s="1" t="s">
        <v>24</v>
      </c>
      <c r="D169" s="1" t="s">
        <v>19</v>
      </c>
      <c r="E169" s="1" t="s">
        <v>76</v>
      </c>
      <c r="F169" s="1" t="s">
        <v>13</v>
      </c>
      <c r="G169" s="10">
        <f>G170+G171+G172</f>
        <v>14718.5</v>
      </c>
      <c r="H169" s="10">
        <f t="shared" ref="H169" si="43">H170+H171+H172</f>
        <v>14718.5</v>
      </c>
      <c r="I169" s="14">
        <f t="shared" si="37"/>
        <v>100</v>
      </c>
    </row>
    <row r="170" spans="1:9" ht="94.5">
      <c r="A170" s="8" t="s">
        <v>159</v>
      </c>
      <c r="B170" s="1" t="s">
        <v>36</v>
      </c>
      <c r="C170" s="1" t="s">
        <v>24</v>
      </c>
      <c r="D170" s="1" t="s">
        <v>19</v>
      </c>
      <c r="E170" s="1" t="s">
        <v>76</v>
      </c>
      <c r="F170" s="1" t="s">
        <v>158</v>
      </c>
      <c r="G170" s="10">
        <v>12439</v>
      </c>
      <c r="H170" s="10">
        <v>12439</v>
      </c>
      <c r="I170" s="14">
        <f t="shared" si="37"/>
        <v>100</v>
      </c>
    </row>
    <row r="171" spans="1:9" ht="54" customHeight="1">
      <c r="A171" s="6" t="s">
        <v>163</v>
      </c>
      <c r="B171" s="1" t="s">
        <v>36</v>
      </c>
      <c r="C171" s="1" t="s">
        <v>24</v>
      </c>
      <c r="D171" s="1" t="s">
        <v>19</v>
      </c>
      <c r="E171" s="1" t="s">
        <v>76</v>
      </c>
      <c r="F171" s="1" t="s">
        <v>160</v>
      </c>
      <c r="G171" s="10">
        <v>1397.7</v>
      </c>
      <c r="H171" s="10">
        <v>1397.7</v>
      </c>
      <c r="I171" s="14">
        <f t="shared" si="37"/>
        <v>100</v>
      </c>
    </row>
    <row r="172" spans="1:9" ht="21.75" customHeight="1">
      <c r="A172" s="6" t="s">
        <v>171</v>
      </c>
      <c r="B172" s="1" t="s">
        <v>36</v>
      </c>
      <c r="C172" s="1" t="s">
        <v>24</v>
      </c>
      <c r="D172" s="1" t="s">
        <v>19</v>
      </c>
      <c r="E172" s="1" t="s">
        <v>76</v>
      </c>
      <c r="F172" s="1" t="s">
        <v>161</v>
      </c>
      <c r="G172" s="10">
        <v>881.8</v>
      </c>
      <c r="H172" s="10">
        <v>881.8</v>
      </c>
      <c r="I172" s="14">
        <f t="shared" si="37"/>
        <v>100</v>
      </c>
    </row>
    <row r="173" spans="1:9" ht="48.75" customHeight="1">
      <c r="A173" s="6" t="s">
        <v>292</v>
      </c>
      <c r="B173" s="1" t="s">
        <v>36</v>
      </c>
      <c r="C173" s="1" t="s">
        <v>24</v>
      </c>
      <c r="D173" s="1" t="s">
        <v>24</v>
      </c>
      <c r="E173" s="1"/>
      <c r="F173" s="1"/>
      <c r="G173" s="10">
        <v>50</v>
      </c>
      <c r="H173" s="10">
        <v>50</v>
      </c>
      <c r="I173" s="14">
        <f t="shared" si="37"/>
        <v>100</v>
      </c>
    </row>
    <row r="174" spans="1:9" ht="54" customHeight="1">
      <c r="A174" s="6" t="s">
        <v>68</v>
      </c>
      <c r="B174" s="1" t="s">
        <v>36</v>
      </c>
      <c r="C174" s="1" t="s">
        <v>24</v>
      </c>
      <c r="D174" s="1" t="s">
        <v>24</v>
      </c>
      <c r="E174" s="1" t="s">
        <v>199</v>
      </c>
      <c r="F174" s="1" t="s">
        <v>160</v>
      </c>
      <c r="G174" s="10">
        <v>50</v>
      </c>
      <c r="H174" s="10">
        <v>50</v>
      </c>
      <c r="I174" s="14">
        <f t="shared" si="37"/>
        <v>100</v>
      </c>
    </row>
    <row r="175" spans="1:9" ht="17.25" customHeight="1">
      <c r="A175" s="6" t="s">
        <v>53</v>
      </c>
      <c r="B175" s="16" t="s">
        <v>36</v>
      </c>
      <c r="C175" s="16" t="s">
        <v>37</v>
      </c>
      <c r="D175" s="16" t="s">
        <v>13</v>
      </c>
      <c r="E175" s="16" t="s">
        <v>13</v>
      </c>
      <c r="F175" s="16" t="s">
        <v>13</v>
      </c>
      <c r="G175" s="12">
        <f>G176+G201</f>
        <v>60393.600000000006</v>
      </c>
      <c r="H175" s="12">
        <f t="shared" ref="H175" si="44">H176+H201</f>
        <v>60392.9</v>
      </c>
      <c r="I175" s="14">
        <f t="shared" si="37"/>
        <v>99.998840936787985</v>
      </c>
    </row>
    <row r="176" spans="1:9" ht="17.25" customHeight="1">
      <c r="A176" s="6" t="s">
        <v>150</v>
      </c>
      <c r="B176" s="16" t="s">
        <v>36</v>
      </c>
      <c r="C176" s="16" t="s">
        <v>37</v>
      </c>
      <c r="D176" s="16" t="s">
        <v>15</v>
      </c>
      <c r="E176" s="16"/>
      <c r="F176" s="16"/>
      <c r="G176" s="12">
        <f>G177+G184+G189+G191+G196</f>
        <v>59159.000000000007</v>
      </c>
      <c r="H176" s="12">
        <f t="shared" ref="H176" si="45">H177+H184+H189+H191+H196</f>
        <v>59158.3</v>
      </c>
      <c r="I176" s="14">
        <f t="shared" si="37"/>
        <v>99.998816748085659</v>
      </c>
    </row>
    <row r="177" spans="1:9" ht="21" customHeight="1">
      <c r="A177" s="6" t="s">
        <v>48</v>
      </c>
      <c r="B177" s="16" t="s">
        <v>36</v>
      </c>
      <c r="C177" s="16" t="s">
        <v>37</v>
      </c>
      <c r="D177" s="16" t="s">
        <v>15</v>
      </c>
      <c r="E177" s="16"/>
      <c r="F177" s="16"/>
      <c r="G177" s="12">
        <f>G178</f>
        <v>2976.9</v>
      </c>
      <c r="H177" s="12">
        <f t="shared" ref="H177" si="46">H178</f>
        <v>2976.9</v>
      </c>
      <c r="I177" s="14">
        <f t="shared" si="37"/>
        <v>100</v>
      </c>
    </row>
    <row r="178" spans="1:9" ht="36" customHeight="1">
      <c r="A178" s="6" t="s">
        <v>121</v>
      </c>
      <c r="B178" s="16" t="s">
        <v>36</v>
      </c>
      <c r="C178" s="16" t="s">
        <v>37</v>
      </c>
      <c r="D178" s="16" t="s">
        <v>15</v>
      </c>
      <c r="E178" s="16" t="s">
        <v>122</v>
      </c>
      <c r="F178" s="16"/>
      <c r="G178" s="12">
        <f>G179+G181</f>
        <v>2976.9</v>
      </c>
      <c r="H178" s="12">
        <f>H179+H181</f>
        <v>2976.9</v>
      </c>
      <c r="I178" s="14">
        <f t="shared" si="37"/>
        <v>100</v>
      </c>
    </row>
    <row r="179" spans="1:9" ht="0.75" hidden="1" customHeight="1">
      <c r="A179" s="6" t="s">
        <v>170</v>
      </c>
      <c r="B179" s="1" t="s">
        <v>36</v>
      </c>
      <c r="C179" s="1" t="s">
        <v>37</v>
      </c>
      <c r="D179" s="1" t="s">
        <v>15</v>
      </c>
      <c r="E179" s="1" t="s">
        <v>169</v>
      </c>
      <c r="F179" s="1"/>
      <c r="G179" s="10"/>
      <c r="H179" s="10"/>
      <c r="I179" s="14" t="e">
        <f t="shared" si="37"/>
        <v>#DIV/0!</v>
      </c>
    </row>
    <row r="180" spans="1:9" ht="52.5" hidden="1" customHeight="1">
      <c r="A180" s="6" t="s">
        <v>163</v>
      </c>
      <c r="B180" s="16" t="s">
        <v>36</v>
      </c>
      <c r="C180" s="16" t="s">
        <v>37</v>
      </c>
      <c r="D180" s="16" t="s">
        <v>15</v>
      </c>
      <c r="E180" s="16" t="s">
        <v>169</v>
      </c>
      <c r="F180" s="16" t="s">
        <v>160</v>
      </c>
      <c r="G180" s="12"/>
      <c r="H180" s="12"/>
      <c r="I180" s="14" t="e">
        <f t="shared" si="37"/>
        <v>#DIV/0!</v>
      </c>
    </row>
    <row r="181" spans="1:9" ht="47.25">
      <c r="A181" s="6" t="s">
        <v>75</v>
      </c>
      <c r="B181" s="1" t="s">
        <v>36</v>
      </c>
      <c r="C181" s="1" t="s">
        <v>37</v>
      </c>
      <c r="D181" s="1" t="s">
        <v>15</v>
      </c>
      <c r="E181" s="1" t="s">
        <v>87</v>
      </c>
      <c r="F181" s="1"/>
      <c r="G181" s="10">
        <f>G182+G183</f>
        <v>2976.9</v>
      </c>
      <c r="H181" s="10">
        <f t="shared" ref="H181" si="47">H182+H183</f>
        <v>2976.9</v>
      </c>
      <c r="I181" s="14">
        <f t="shared" si="37"/>
        <v>100</v>
      </c>
    </row>
    <row r="182" spans="1:9" ht="96.75" customHeight="1">
      <c r="A182" s="8" t="s">
        <v>159</v>
      </c>
      <c r="B182" s="1" t="s">
        <v>36</v>
      </c>
      <c r="C182" s="1" t="s">
        <v>37</v>
      </c>
      <c r="D182" s="1" t="s">
        <v>15</v>
      </c>
      <c r="E182" s="1" t="s">
        <v>87</v>
      </c>
      <c r="F182" s="1" t="s">
        <v>158</v>
      </c>
      <c r="G182" s="10">
        <v>2858.9</v>
      </c>
      <c r="H182" s="10">
        <v>2858.9</v>
      </c>
      <c r="I182" s="14">
        <f t="shared" si="37"/>
        <v>100</v>
      </c>
    </row>
    <row r="183" spans="1:9" ht="49.5" customHeight="1">
      <c r="A183" s="6" t="s">
        <v>163</v>
      </c>
      <c r="B183" s="1" t="s">
        <v>36</v>
      </c>
      <c r="C183" s="1" t="s">
        <v>37</v>
      </c>
      <c r="D183" s="1" t="s">
        <v>15</v>
      </c>
      <c r="E183" s="1" t="s">
        <v>254</v>
      </c>
      <c r="F183" s="1" t="s">
        <v>160</v>
      </c>
      <c r="G183" s="10">
        <v>118</v>
      </c>
      <c r="H183" s="10">
        <v>118</v>
      </c>
      <c r="I183" s="14">
        <f t="shared" si="37"/>
        <v>100</v>
      </c>
    </row>
    <row r="184" spans="1:9" ht="36.75" customHeight="1">
      <c r="A184" s="6" t="s">
        <v>123</v>
      </c>
      <c r="B184" s="1" t="s">
        <v>36</v>
      </c>
      <c r="C184" s="1" t="s">
        <v>37</v>
      </c>
      <c r="D184" s="1" t="s">
        <v>15</v>
      </c>
      <c r="E184" s="1" t="s">
        <v>146</v>
      </c>
      <c r="F184" s="1"/>
      <c r="G184" s="10">
        <f>G185</f>
        <v>20064.800000000003</v>
      </c>
      <c r="H184" s="10">
        <f t="shared" ref="H184" si="48">H185</f>
        <v>20064.100000000002</v>
      </c>
      <c r="I184" s="14">
        <f t="shared" si="37"/>
        <v>99.996511303377062</v>
      </c>
    </row>
    <row r="185" spans="1:9" ht="47.25">
      <c r="A185" s="6" t="s">
        <v>75</v>
      </c>
      <c r="B185" s="1" t="s">
        <v>36</v>
      </c>
      <c r="C185" s="1" t="s">
        <v>37</v>
      </c>
      <c r="D185" s="1" t="s">
        <v>15</v>
      </c>
      <c r="E185" s="1" t="s">
        <v>88</v>
      </c>
      <c r="F185" s="1"/>
      <c r="G185" s="10">
        <f>G186+G187+G188</f>
        <v>20064.800000000003</v>
      </c>
      <c r="H185" s="10">
        <f>H186+H187+H188</f>
        <v>20064.100000000002</v>
      </c>
      <c r="I185" s="14">
        <f t="shared" si="37"/>
        <v>99.996511303377062</v>
      </c>
    </row>
    <row r="186" spans="1:9" ht="97.5" customHeight="1">
      <c r="A186" s="8" t="s">
        <v>159</v>
      </c>
      <c r="B186" s="1" t="s">
        <v>36</v>
      </c>
      <c r="C186" s="1" t="s">
        <v>37</v>
      </c>
      <c r="D186" s="1" t="s">
        <v>15</v>
      </c>
      <c r="E186" s="1" t="s">
        <v>88</v>
      </c>
      <c r="F186" s="1" t="s">
        <v>158</v>
      </c>
      <c r="G186" s="10">
        <v>16752</v>
      </c>
      <c r="H186" s="10">
        <v>16752</v>
      </c>
      <c r="I186" s="14">
        <f t="shared" si="37"/>
        <v>100</v>
      </c>
    </row>
    <row r="187" spans="1:9" ht="47.25">
      <c r="A187" s="6" t="s">
        <v>163</v>
      </c>
      <c r="B187" s="1" t="s">
        <v>36</v>
      </c>
      <c r="C187" s="1" t="s">
        <v>37</v>
      </c>
      <c r="D187" s="1" t="s">
        <v>15</v>
      </c>
      <c r="E187" s="1" t="s">
        <v>88</v>
      </c>
      <c r="F187" s="1" t="s">
        <v>160</v>
      </c>
      <c r="G187" s="10">
        <v>2415.4</v>
      </c>
      <c r="H187" s="10">
        <v>2414.6999999999998</v>
      </c>
      <c r="I187" s="14">
        <f t="shared" si="37"/>
        <v>99.971019292870736</v>
      </c>
    </row>
    <row r="188" spans="1:9" ht="15.75">
      <c r="A188" s="6" t="s">
        <v>162</v>
      </c>
      <c r="B188" s="1" t="s">
        <v>36</v>
      </c>
      <c r="C188" s="1" t="s">
        <v>37</v>
      </c>
      <c r="D188" s="1" t="s">
        <v>15</v>
      </c>
      <c r="E188" s="1" t="s">
        <v>88</v>
      </c>
      <c r="F188" s="1" t="s">
        <v>161</v>
      </c>
      <c r="G188" s="10">
        <v>897.4</v>
      </c>
      <c r="H188" s="10">
        <v>897.4</v>
      </c>
      <c r="I188" s="14">
        <f t="shared" si="37"/>
        <v>100</v>
      </c>
    </row>
    <row r="189" spans="1:9" ht="31.5">
      <c r="A189" s="6" t="s">
        <v>139</v>
      </c>
      <c r="B189" s="1" t="s">
        <v>36</v>
      </c>
      <c r="C189" s="30" t="s">
        <v>37</v>
      </c>
      <c r="D189" s="29" t="s">
        <v>15</v>
      </c>
      <c r="E189" s="29" t="s">
        <v>138</v>
      </c>
      <c r="F189" s="53"/>
      <c r="G189" s="11">
        <v>250</v>
      </c>
      <c r="H189" s="11">
        <v>250</v>
      </c>
      <c r="I189" s="14">
        <f t="shared" si="37"/>
        <v>100</v>
      </c>
    </row>
    <row r="190" spans="1:9" ht="52.5" customHeight="1">
      <c r="A190" s="6" t="s">
        <v>163</v>
      </c>
      <c r="B190" s="1" t="s">
        <v>36</v>
      </c>
      <c r="C190" s="30" t="s">
        <v>37</v>
      </c>
      <c r="D190" s="29" t="s">
        <v>15</v>
      </c>
      <c r="E190" s="29" t="s">
        <v>138</v>
      </c>
      <c r="F190" s="53">
        <v>200</v>
      </c>
      <c r="G190" s="11">
        <v>250</v>
      </c>
      <c r="H190" s="11">
        <v>250</v>
      </c>
      <c r="I190" s="14">
        <f t="shared" si="37"/>
        <v>100</v>
      </c>
    </row>
    <row r="191" spans="1:9" ht="21" customHeight="1">
      <c r="A191" s="6" t="s">
        <v>273</v>
      </c>
      <c r="B191" s="1" t="s">
        <v>36</v>
      </c>
      <c r="C191" s="30" t="s">
        <v>37</v>
      </c>
      <c r="D191" s="29" t="s">
        <v>15</v>
      </c>
      <c r="E191" s="29" t="s">
        <v>272</v>
      </c>
      <c r="F191" s="53"/>
      <c r="G191" s="11">
        <f>G192+G194</f>
        <v>490.4</v>
      </c>
      <c r="H191" s="11">
        <f>H192+H194</f>
        <v>490.4</v>
      </c>
      <c r="I191" s="14">
        <f t="shared" si="37"/>
        <v>100</v>
      </c>
    </row>
    <row r="192" spans="1:9" ht="21.75" customHeight="1">
      <c r="A192" s="6" t="s">
        <v>274</v>
      </c>
      <c r="B192" s="1" t="s">
        <v>36</v>
      </c>
      <c r="C192" s="30" t="s">
        <v>37</v>
      </c>
      <c r="D192" s="29" t="s">
        <v>15</v>
      </c>
      <c r="E192" s="29" t="s">
        <v>270</v>
      </c>
      <c r="F192" s="53"/>
      <c r="G192" s="11">
        <v>90.4</v>
      </c>
      <c r="H192" s="11">
        <v>90.4</v>
      </c>
      <c r="I192" s="14">
        <f t="shared" si="37"/>
        <v>100</v>
      </c>
    </row>
    <row r="193" spans="1:9" ht="52.5" customHeight="1">
      <c r="A193" s="6" t="s">
        <v>163</v>
      </c>
      <c r="B193" s="1" t="s">
        <v>36</v>
      </c>
      <c r="C193" s="30" t="s">
        <v>37</v>
      </c>
      <c r="D193" s="29" t="s">
        <v>15</v>
      </c>
      <c r="E193" s="29" t="s">
        <v>270</v>
      </c>
      <c r="F193" s="53">
        <v>200</v>
      </c>
      <c r="G193" s="11">
        <v>90.4</v>
      </c>
      <c r="H193" s="11">
        <v>90.4</v>
      </c>
      <c r="I193" s="14">
        <f t="shared" si="37"/>
        <v>100</v>
      </c>
    </row>
    <row r="194" spans="1:9" ht="84" customHeight="1">
      <c r="A194" s="6" t="s">
        <v>285</v>
      </c>
      <c r="B194" s="1" t="s">
        <v>36</v>
      </c>
      <c r="C194" s="30" t="s">
        <v>37</v>
      </c>
      <c r="D194" s="29" t="s">
        <v>15</v>
      </c>
      <c r="E194" s="29" t="s">
        <v>284</v>
      </c>
      <c r="F194" s="53"/>
      <c r="G194" s="11">
        <v>400</v>
      </c>
      <c r="H194" s="11">
        <v>400</v>
      </c>
      <c r="I194" s="14">
        <f t="shared" si="37"/>
        <v>100</v>
      </c>
    </row>
    <row r="195" spans="1:9" ht="52.5" customHeight="1">
      <c r="A195" s="6" t="s">
        <v>163</v>
      </c>
      <c r="B195" s="1" t="s">
        <v>36</v>
      </c>
      <c r="C195" s="30" t="s">
        <v>37</v>
      </c>
      <c r="D195" s="29" t="s">
        <v>15</v>
      </c>
      <c r="E195" s="29" t="s">
        <v>284</v>
      </c>
      <c r="F195" s="53">
        <v>200</v>
      </c>
      <c r="G195" s="11">
        <v>400</v>
      </c>
      <c r="H195" s="11">
        <v>400</v>
      </c>
      <c r="I195" s="14">
        <f t="shared" si="37"/>
        <v>100</v>
      </c>
    </row>
    <row r="196" spans="1:9" ht="42.75" customHeight="1">
      <c r="A196" s="6" t="s">
        <v>275</v>
      </c>
      <c r="B196" s="1" t="s">
        <v>36</v>
      </c>
      <c r="C196" s="30" t="s">
        <v>37</v>
      </c>
      <c r="D196" s="29" t="s">
        <v>15</v>
      </c>
      <c r="E196" s="29" t="s">
        <v>276</v>
      </c>
      <c r="F196" s="53"/>
      <c r="G196" s="11">
        <f>G197+G199</f>
        <v>35376.9</v>
      </c>
      <c r="H196" s="11">
        <f>H197+H199</f>
        <v>35376.9</v>
      </c>
      <c r="I196" s="14">
        <f t="shared" si="37"/>
        <v>100</v>
      </c>
    </row>
    <row r="197" spans="1:9" ht="33" customHeight="1">
      <c r="A197" s="6" t="s">
        <v>277</v>
      </c>
      <c r="B197" s="1" t="s">
        <v>36</v>
      </c>
      <c r="C197" s="30" t="s">
        <v>37</v>
      </c>
      <c r="D197" s="29" t="s">
        <v>15</v>
      </c>
      <c r="E197" s="29" t="s">
        <v>271</v>
      </c>
      <c r="F197" s="53"/>
      <c r="G197" s="11">
        <v>24344.5</v>
      </c>
      <c r="H197" s="11">
        <v>24344.5</v>
      </c>
      <c r="I197" s="14">
        <f t="shared" si="37"/>
        <v>100</v>
      </c>
    </row>
    <row r="198" spans="1:9" ht="52.5" customHeight="1">
      <c r="A198" s="6" t="s">
        <v>163</v>
      </c>
      <c r="B198" s="1" t="s">
        <v>36</v>
      </c>
      <c r="C198" s="30" t="s">
        <v>37</v>
      </c>
      <c r="D198" s="29" t="s">
        <v>15</v>
      </c>
      <c r="E198" s="29" t="s">
        <v>271</v>
      </c>
      <c r="F198" s="53">
        <v>200</v>
      </c>
      <c r="G198" s="11">
        <v>24344.5</v>
      </c>
      <c r="H198" s="11">
        <v>24344.5</v>
      </c>
      <c r="I198" s="14">
        <f t="shared" si="37"/>
        <v>100</v>
      </c>
    </row>
    <row r="199" spans="1:9" ht="62.25" customHeight="1">
      <c r="A199" s="6" t="s">
        <v>304</v>
      </c>
      <c r="B199" s="1" t="s">
        <v>36</v>
      </c>
      <c r="C199" s="30" t="s">
        <v>37</v>
      </c>
      <c r="D199" s="29" t="s">
        <v>15</v>
      </c>
      <c r="E199" s="29" t="s">
        <v>303</v>
      </c>
      <c r="F199" s="53"/>
      <c r="G199" s="11">
        <v>11032.4</v>
      </c>
      <c r="H199" s="11">
        <v>11032.4</v>
      </c>
      <c r="I199" s="14">
        <f t="shared" si="37"/>
        <v>100</v>
      </c>
    </row>
    <row r="200" spans="1:9" ht="31.5" customHeight="1">
      <c r="A200" s="6" t="s">
        <v>163</v>
      </c>
      <c r="B200" s="1" t="s">
        <v>36</v>
      </c>
      <c r="C200" s="30" t="s">
        <v>37</v>
      </c>
      <c r="D200" s="29" t="s">
        <v>15</v>
      </c>
      <c r="E200" s="29" t="s">
        <v>303</v>
      </c>
      <c r="F200" s="53">
        <v>200</v>
      </c>
      <c r="G200" s="11">
        <v>11032.4</v>
      </c>
      <c r="H200" s="11">
        <v>11032.4</v>
      </c>
      <c r="I200" s="14">
        <f t="shared" si="37"/>
        <v>100</v>
      </c>
    </row>
    <row r="201" spans="1:9" ht="31.5" customHeight="1">
      <c r="A201" s="6" t="s">
        <v>61</v>
      </c>
      <c r="B201" s="1" t="s">
        <v>36</v>
      </c>
      <c r="C201" s="1" t="s">
        <v>37</v>
      </c>
      <c r="D201" s="1" t="s">
        <v>16</v>
      </c>
      <c r="E201" s="1"/>
      <c r="F201" s="1"/>
      <c r="G201" s="10">
        <f>G202+G206</f>
        <v>1234.5999999999999</v>
      </c>
      <c r="H201" s="10">
        <f>H202+H206</f>
        <v>1234.5999999999999</v>
      </c>
      <c r="I201" s="14">
        <f t="shared" si="37"/>
        <v>100</v>
      </c>
    </row>
    <row r="202" spans="1:9" ht="50.25" customHeight="1">
      <c r="A202" s="6" t="s">
        <v>147</v>
      </c>
      <c r="B202" s="1" t="s">
        <v>36</v>
      </c>
      <c r="C202" s="1" t="s">
        <v>37</v>
      </c>
      <c r="D202" s="1" t="s">
        <v>16</v>
      </c>
      <c r="E202" s="1" t="s">
        <v>124</v>
      </c>
      <c r="F202" s="1"/>
      <c r="G202" s="10">
        <f>G203</f>
        <v>1216.0999999999999</v>
      </c>
      <c r="H202" s="10">
        <f t="shared" ref="H202" si="49">H203</f>
        <v>1216.0999999999999</v>
      </c>
      <c r="I202" s="14">
        <f t="shared" si="37"/>
        <v>100</v>
      </c>
    </row>
    <row r="203" spans="1:9" ht="50.25" customHeight="1">
      <c r="A203" s="6" t="s">
        <v>65</v>
      </c>
      <c r="B203" s="1" t="s">
        <v>36</v>
      </c>
      <c r="C203" s="1" t="s">
        <v>37</v>
      </c>
      <c r="D203" s="1" t="s">
        <v>16</v>
      </c>
      <c r="E203" s="1" t="s">
        <v>89</v>
      </c>
      <c r="F203" s="1"/>
      <c r="G203" s="10">
        <f>G204+G205</f>
        <v>1216.0999999999999</v>
      </c>
      <c r="H203" s="10">
        <f t="shared" ref="H203" si="50">H204+H205</f>
        <v>1216.0999999999999</v>
      </c>
      <c r="I203" s="14">
        <f t="shared" si="37"/>
        <v>100</v>
      </c>
    </row>
    <row r="204" spans="1:9" ht="93.75" customHeight="1">
      <c r="A204" s="8" t="s">
        <v>159</v>
      </c>
      <c r="B204" s="1" t="s">
        <v>36</v>
      </c>
      <c r="C204" s="1" t="s">
        <v>37</v>
      </c>
      <c r="D204" s="1" t="s">
        <v>16</v>
      </c>
      <c r="E204" s="1" t="s">
        <v>89</v>
      </c>
      <c r="F204" s="1" t="s">
        <v>158</v>
      </c>
      <c r="G204" s="10">
        <v>1216.0999999999999</v>
      </c>
      <c r="H204" s="10">
        <v>1216.0999999999999</v>
      </c>
      <c r="I204" s="14">
        <f t="shared" si="37"/>
        <v>100</v>
      </c>
    </row>
    <row r="205" spans="1:9" ht="15.75" hidden="1">
      <c r="A205" s="6"/>
      <c r="B205" s="1"/>
      <c r="C205" s="1"/>
      <c r="D205" s="1"/>
      <c r="E205" s="1"/>
      <c r="F205" s="1"/>
      <c r="G205" s="10"/>
      <c r="H205" s="10"/>
      <c r="I205" s="14" t="e">
        <f t="shared" si="37"/>
        <v>#DIV/0!</v>
      </c>
    </row>
    <row r="206" spans="1:9" ht="63">
      <c r="A206" s="8" t="s">
        <v>288</v>
      </c>
      <c r="B206" s="1" t="s">
        <v>36</v>
      </c>
      <c r="C206" s="1" t="s">
        <v>37</v>
      </c>
      <c r="D206" s="1" t="s">
        <v>16</v>
      </c>
      <c r="E206" s="1" t="s">
        <v>289</v>
      </c>
      <c r="F206" s="1"/>
      <c r="G206" s="10">
        <v>18.5</v>
      </c>
      <c r="H206" s="10">
        <v>18.5</v>
      </c>
      <c r="I206" s="14">
        <f t="shared" si="37"/>
        <v>100</v>
      </c>
    </row>
    <row r="207" spans="1:9" ht="94.5">
      <c r="A207" s="8" t="s">
        <v>159</v>
      </c>
      <c r="B207" s="1" t="s">
        <v>36</v>
      </c>
      <c r="C207" s="1" t="s">
        <v>37</v>
      </c>
      <c r="D207" s="1" t="s">
        <v>16</v>
      </c>
      <c r="E207" s="1" t="s">
        <v>289</v>
      </c>
      <c r="F207" s="1" t="s">
        <v>158</v>
      </c>
      <c r="G207" s="10">
        <v>18.5</v>
      </c>
      <c r="H207" s="10">
        <v>18.5</v>
      </c>
      <c r="I207" s="14">
        <f t="shared" si="37"/>
        <v>100</v>
      </c>
    </row>
    <row r="208" spans="1:9" ht="19.5" customHeight="1">
      <c r="A208" s="6" t="s">
        <v>51</v>
      </c>
      <c r="B208" s="1" t="s">
        <v>36</v>
      </c>
      <c r="C208" s="1" t="s">
        <v>7</v>
      </c>
      <c r="D208" s="1" t="s">
        <v>64</v>
      </c>
      <c r="E208" s="1" t="s">
        <v>13</v>
      </c>
      <c r="F208" s="1" t="s">
        <v>13</v>
      </c>
      <c r="G208" s="10">
        <f>G209</f>
        <v>5010.7</v>
      </c>
      <c r="H208" s="10">
        <f t="shared" ref="H208" si="51">H209</f>
        <v>4999.5999999999995</v>
      </c>
      <c r="I208" s="14">
        <f t="shared" ref="I208:I271" si="52">H208/G208*100</f>
        <v>99.778474065499822</v>
      </c>
    </row>
    <row r="209" spans="1:9" ht="20.25" customHeight="1">
      <c r="A209" s="6" t="s">
        <v>38</v>
      </c>
      <c r="B209" s="1" t="s">
        <v>36</v>
      </c>
      <c r="C209" s="1" t="s">
        <v>7</v>
      </c>
      <c r="D209" s="1" t="s">
        <v>26</v>
      </c>
      <c r="E209" s="1" t="s">
        <v>13</v>
      </c>
      <c r="F209" s="1" t="s">
        <v>13</v>
      </c>
      <c r="G209" s="10">
        <f>G210</f>
        <v>5010.7</v>
      </c>
      <c r="H209" s="10">
        <f t="shared" ref="H209" si="53">H210</f>
        <v>4999.5999999999995</v>
      </c>
      <c r="I209" s="14">
        <f t="shared" si="52"/>
        <v>99.778474065499822</v>
      </c>
    </row>
    <row r="210" spans="1:9" ht="36.75" customHeight="1">
      <c r="A210" s="6" t="s">
        <v>125</v>
      </c>
      <c r="B210" s="1" t="s">
        <v>36</v>
      </c>
      <c r="C210" s="1" t="s">
        <v>7</v>
      </c>
      <c r="D210" s="1" t="s">
        <v>26</v>
      </c>
      <c r="E210" s="1" t="s">
        <v>126</v>
      </c>
      <c r="F210" s="1"/>
      <c r="G210" s="10">
        <f>G211</f>
        <v>5010.7</v>
      </c>
      <c r="H210" s="10">
        <f t="shared" ref="H210" si="54">H211</f>
        <v>4999.5999999999995</v>
      </c>
      <c r="I210" s="14">
        <f t="shared" si="52"/>
        <v>99.778474065499822</v>
      </c>
    </row>
    <row r="211" spans="1:9" ht="51.75" customHeight="1">
      <c r="A211" s="6" t="s">
        <v>75</v>
      </c>
      <c r="B211" s="1" t="s">
        <v>36</v>
      </c>
      <c r="C211" s="1" t="s">
        <v>7</v>
      </c>
      <c r="D211" s="1" t="s">
        <v>26</v>
      </c>
      <c r="E211" s="1" t="s">
        <v>90</v>
      </c>
      <c r="F211" s="1" t="s">
        <v>13</v>
      </c>
      <c r="G211" s="10">
        <f>G212+G213+G214</f>
        <v>5010.7</v>
      </c>
      <c r="H211" s="10">
        <f t="shared" ref="H211" si="55">H212+H213+H214</f>
        <v>4999.5999999999995</v>
      </c>
      <c r="I211" s="14">
        <f t="shared" si="52"/>
        <v>99.778474065499822</v>
      </c>
    </row>
    <row r="212" spans="1:9" ht="98.25" customHeight="1">
      <c r="A212" s="8" t="s">
        <v>159</v>
      </c>
      <c r="B212" s="1" t="s">
        <v>36</v>
      </c>
      <c r="C212" s="1" t="s">
        <v>7</v>
      </c>
      <c r="D212" s="1" t="s">
        <v>26</v>
      </c>
      <c r="E212" s="1" t="s">
        <v>90</v>
      </c>
      <c r="F212" s="1" t="s">
        <v>158</v>
      </c>
      <c r="G212" s="10">
        <v>3476.7</v>
      </c>
      <c r="H212" s="10">
        <v>3476.7</v>
      </c>
      <c r="I212" s="14">
        <f t="shared" si="52"/>
        <v>100</v>
      </c>
    </row>
    <row r="213" spans="1:9" ht="50.25" customHeight="1">
      <c r="A213" s="6" t="s">
        <v>163</v>
      </c>
      <c r="B213" s="1" t="s">
        <v>36</v>
      </c>
      <c r="C213" s="1" t="s">
        <v>7</v>
      </c>
      <c r="D213" s="1" t="s">
        <v>26</v>
      </c>
      <c r="E213" s="1" t="s">
        <v>90</v>
      </c>
      <c r="F213" s="1" t="s">
        <v>160</v>
      </c>
      <c r="G213" s="10">
        <v>1530</v>
      </c>
      <c r="H213" s="10">
        <v>1520.2</v>
      </c>
      <c r="I213" s="14">
        <f t="shared" si="52"/>
        <v>99.359477124183002</v>
      </c>
    </row>
    <row r="214" spans="1:9" ht="31.5">
      <c r="A214" s="6" t="s">
        <v>39</v>
      </c>
      <c r="B214" s="1" t="s">
        <v>36</v>
      </c>
      <c r="C214" s="1" t="s">
        <v>7</v>
      </c>
      <c r="D214" s="1" t="s">
        <v>26</v>
      </c>
      <c r="E214" s="1" t="s">
        <v>90</v>
      </c>
      <c r="F214" s="1" t="s">
        <v>161</v>
      </c>
      <c r="G214" s="10">
        <v>4</v>
      </c>
      <c r="H214" s="10">
        <v>2.7</v>
      </c>
      <c r="I214" s="14">
        <f t="shared" si="52"/>
        <v>67.5</v>
      </c>
    </row>
    <row r="215" spans="1:9" ht="31.5">
      <c r="A215" s="31" t="s">
        <v>257</v>
      </c>
      <c r="B215" s="9" t="s">
        <v>40</v>
      </c>
      <c r="C215" s="9" t="s">
        <v>13</v>
      </c>
      <c r="D215" s="9" t="s">
        <v>13</v>
      </c>
      <c r="E215" s="9" t="s">
        <v>13</v>
      </c>
      <c r="F215" s="9" t="s">
        <v>13</v>
      </c>
      <c r="G215" s="14">
        <f>G216</f>
        <v>4070.7999999999997</v>
      </c>
      <c r="H215" s="14">
        <f>H216</f>
        <v>4070.5</v>
      </c>
      <c r="I215" s="14">
        <f t="shared" si="52"/>
        <v>99.992630441190926</v>
      </c>
    </row>
    <row r="216" spans="1:9" ht="18.75" customHeight="1">
      <c r="A216" s="6" t="s">
        <v>50</v>
      </c>
      <c r="B216" s="1" t="s">
        <v>40</v>
      </c>
      <c r="C216" s="1" t="s">
        <v>15</v>
      </c>
      <c r="D216" s="1" t="s">
        <v>13</v>
      </c>
      <c r="E216" s="1" t="s">
        <v>13</v>
      </c>
      <c r="F216" s="1" t="s">
        <v>13</v>
      </c>
      <c r="G216" s="10">
        <f>G217+G225</f>
        <v>4070.7999999999997</v>
      </c>
      <c r="H216" s="10">
        <f>H217+H225</f>
        <v>4070.5</v>
      </c>
      <c r="I216" s="14">
        <f t="shared" si="52"/>
        <v>99.992630441190926</v>
      </c>
    </row>
    <row r="217" spans="1:9" ht="19.5" customHeight="1">
      <c r="A217" s="6" t="s">
        <v>18</v>
      </c>
      <c r="B217" s="1" t="s">
        <v>40</v>
      </c>
      <c r="C217" s="1" t="s">
        <v>15</v>
      </c>
      <c r="D217" s="1" t="s">
        <v>8</v>
      </c>
      <c r="E217" s="1" t="s">
        <v>13</v>
      </c>
      <c r="F217" s="1" t="s">
        <v>13</v>
      </c>
      <c r="G217" s="10">
        <f>G218+G221</f>
        <v>3959.6</v>
      </c>
      <c r="H217" s="10">
        <f t="shared" ref="H217" si="56">H218+H221</f>
        <v>3959.3</v>
      </c>
      <c r="I217" s="14">
        <f t="shared" si="52"/>
        <v>99.992423477118905</v>
      </c>
    </row>
    <row r="218" spans="1:9" ht="34.5" customHeight="1">
      <c r="A218" s="6" t="s">
        <v>152</v>
      </c>
      <c r="B218" s="1" t="s">
        <v>40</v>
      </c>
      <c r="C218" s="1" t="s">
        <v>15</v>
      </c>
      <c r="D218" s="1" t="s">
        <v>8</v>
      </c>
      <c r="E218" s="1" t="s">
        <v>140</v>
      </c>
      <c r="F218" s="1"/>
      <c r="G218" s="10">
        <f>G219</f>
        <v>810</v>
      </c>
      <c r="H218" s="10">
        <f t="shared" ref="H218" si="57">H219</f>
        <v>810</v>
      </c>
      <c r="I218" s="14">
        <f t="shared" si="52"/>
        <v>100</v>
      </c>
    </row>
    <row r="219" spans="1:9" ht="21.75" customHeight="1">
      <c r="A219" s="6" t="s">
        <v>148</v>
      </c>
      <c r="B219" s="1" t="s">
        <v>40</v>
      </c>
      <c r="C219" s="3" t="s">
        <v>15</v>
      </c>
      <c r="D219" s="3" t="s">
        <v>8</v>
      </c>
      <c r="E219" s="3" t="s">
        <v>141</v>
      </c>
      <c r="F219" s="3"/>
      <c r="G219" s="10">
        <f>G220</f>
        <v>810</v>
      </c>
      <c r="H219" s="10">
        <f t="shared" ref="H219" si="58">H220</f>
        <v>810</v>
      </c>
      <c r="I219" s="14">
        <f t="shared" si="52"/>
        <v>100</v>
      </c>
    </row>
    <row r="220" spans="1:9" ht="50.25" customHeight="1">
      <c r="A220" s="6" t="s">
        <v>163</v>
      </c>
      <c r="B220" s="1" t="s">
        <v>40</v>
      </c>
      <c r="C220" s="3" t="s">
        <v>15</v>
      </c>
      <c r="D220" s="3" t="s">
        <v>8</v>
      </c>
      <c r="E220" s="3" t="s">
        <v>141</v>
      </c>
      <c r="F220" s="3" t="s">
        <v>160</v>
      </c>
      <c r="G220" s="10">
        <v>810</v>
      </c>
      <c r="H220" s="10">
        <v>810</v>
      </c>
      <c r="I220" s="14">
        <f t="shared" si="52"/>
        <v>100</v>
      </c>
    </row>
    <row r="221" spans="1:9" ht="52.5" customHeight="1">
      <c r="A221" s="6" t="s">
        <v>65</v>
      </c>
      <c r="B221" s="1" t="s">
        <v>40</v>
      </c>
      <c r="C221" s="3" t="s">
        <v>15</v>
      </c>
      <c r="D221" s="3" t="s">
        <v>8</v>
      </c>
      <c r="E221" s="3" t="s">
        <v>91</v>
      </c>
      <c r="F221" s="3"/>
      <c r="G221" s="13">
        <f>G222+G223+G224</f>
        <v>3149.6</v>
      </c>
      <c r="H221" s="13">
        <f t="shared" ref="H221" si="59">H222+H223+H224</f>
        <v>3149.3</v>
      </c>
      <c r="I221" s="14">
        <f t="shared" si="52"/>
        <v>99.990474980949969</v>
      </c>
    </row>
    <row r="222" spans="1:9" ht="94.5">
      <c r="A222" s="8" t="s">
        <v>159</v>
      </c>
      <c r="B222" s="1" t="s">
        <v>40</v>
      </c>
      <c r="C222" s="3" t="s">
        <v>15</v>
      </c>
      <c r="D222" s="3" t="s">
        <v>8</v>
      </c>
      <c r="E222" s="3" t="s">
        <v>91</v>
      </c>
      <c r="F222" s="3" t="s">
        <v>158</v>
      </c>
      <c r="G222" s="13">
        <v>2846.2</v>
      </c>
      <c r="H222" s="13">
        <v>2846.1</v>
      </c>
      <c r="I222" s="14">
        <f t="shared" si="52"/>
        <v>99.996486543461458</v>
      </c>
    </row>
    <row r="223" spans="1:9" ht="50.25" customHeight="1">
      <c r="A223" s="6" t="s">
        <v>163</v>
      </c>
      <c r="B223" s="1" t="s">
        <v>40</v>
      </c>
      <c r="C223" s="3" t="s">
        <v>15</v>
      </c>
      <c r="D223" s="3" t="s">
        <v>8</v>
      </c>
      <c r="E223" s="3" t="s">
        <v>91</v>
      </c>
      <c r="F223" s="3" t="s">
        <v>160</v>
      </c>
      <c r="G223" s="13">
        <v>302</v>
      </c>
      <c r="H223" s="13">
        <v>301.8</v>
      </c>
      <c r="I223" s="14">
        <f t="shared" si="52"/>
        <v>99.933774834437088</v>
      </c>
    </row>
    <row r="224" spans="1:9" ht="21" customHeight="1">
      <c r="A224" s="6" t="s">
        <v>162</v>
      </c>
      <c r="B224" s="1" t="s">
        <v>40</v>
      </c>
      <c r="C224" s="3" t="s">
        <v>15</v>
      </c>
      <c r="D224" s="3" t="s">
        <v>8</v>
      </c>
      <c r="E224" s="3" t="s">
        <v>91</v>
      </c>
      <c r="F224" s="3" t="s">
        <v>161</v>
      </c>
      <c r="G224" s="13">
        <v>1.4</v>
      </c>
      <c r="H224" s="13">
        <v>1.4</v>
      </c>
      <c r="I224" s="14">
        <f t="shared" si="52"/>
        <v>100</v>
      </c>
    </row>
    <row r="225" spans="1:11" ht="71.25" customHeight="1">
      <c r="A225" s="6" t="s">
        <v>288</v>
      </c>
      <c r="B225" s="1" t="s">
        <v>40</v>
      </c>
      <c r="C225" s="3" t="s">
        <v>15</v>
      </c>
      <c r="D225" s="3" t="s">
        <v>8</v>
      </c>
      <c r="E225" s="3" t="s">
        <v>290</v>
      </c>
      <c r="F225" s="3"/>
      <c r="G225" s="13">
        <v>111.2</v>
      </c>
      <c r="H225" s="13">
        <v>111.2</v>
      </c>
      <c r="I225" s="14">
        <f t="shared" si="52"/>
        <v>100</v>
      </c>
    </row>
    <row r="226" spans="1:11" ht="69" customHeight="1">
      <c r="A226" s="8" t="s">
        <v>159</v>
      </c>
      <c r="B226" s="1" t="s">
        <v>40</v>
      </c>
      <c r="C226" s="3" t="s">
        <v>15</v>
      </c>
      <c r="D226" s="3" t="s">
        <v>8</v>
      </c>
      <c r="E226" s="3" t="s">
        <v>290</v>
      </c>
      <c r="F226" s="3" t="s">
        <v>158</v>
      </c>
      <c r="G226" s="13">
        <v>111.2</v>
      </c>
      <c r="H226" s="13">
        <v>111.2</v>
      </c>
      <c r="I226" s="14">
        <f t="shared" si="52"/>
        <v>100</v>
      </c>
    </row>
    <row r="227" spans="1:11" ht="19.5" customHeight="1">
      <c r="A227" s="31" t="s">
        <v>25</v>
      </c>
      <c r="B227" s="9" t="s">
        <v>41</v>
      </c>
      <c r="C227" s="9" t="s">
        <v>13</v>
      </c>
      <c r="D227" s="9" t="s">
        <v>13</v>
      </c>
      <c r="E227" s="9" t="s">
        <v>13</v>
      </c>
      <c r="F227" s="9" t="s">
        <v>13</v>
      </c>
      <c r="G227" s="14">
        <f>G228+G300</f>
        <v>932299.30000000016</v>
      </c>
      <c r="H227" s="14">
        <f>H228+H300</f>
        <v>928752.10000000021</v>
      </c>
      <c r="I227" s="14">
        <f t="shared" si="52"/>
        <v>99.619521327539346</v>
      </c>
    </row>
    <row r="228" spans="1:11" ht="22.5" customHeight="1">
      <c r="A228" s="6" t="s">
        <v>42</v>
      </c>
      <c r="B228" s="16" t="s">
        <v>41</v>
      </c>
      <c r="C228" s="16" t="s">
        <v>24</v>
      </c>
      <c r="D228" s="16" t="s">
        <v>13</v>
      </c>
      <c r="E228" s="16" t="s">
        <v>13</v>
      </c>
      <c r="F228" s="16" t="s">
        <v>13</v>
      </c>
      <c r="G228" s="12">
        <f>G229+G240+G263+G277+G281+G289</f>
        <v>921874.10000000021</v>
      </c>
      <c r="H228" s="12">
        <f>H229+H240+H264+H277+H281+H289</f>
        <v>918353.70000000019</v>
      </c>
      <c r="I228" s="14">
        <f t="shared" si="52"/>
        <v>99.618125728882063</v>
      </c>
      <c r="J228" s="7"/>
      <c r="K228" s="7"/>
    </row>
    <row r="229" spans="1:11" ht="21.75" customHeight="1">
      <c r="A229" s="6" t="s">
        <v>43</v>
      </c>
      <c r="B229" s="16" t="s">
        <v>41</v>
      </c>
      <c r="C229" s="16" t="s">
        <v>24</v>
      </c>
      <c r="D229" s="16" t="s">
        <v>15</v>
      </c>
      <c r="E229" s="16" t="s">
        <v>13</v>
      </c>
      <c r="F229" s="16" t="s">
        <v>13</v>
      </c>
      <c r="G229" s="12">
        <f>G230+G237</f>
        <v>259102.40000000002</v>
      </c>
      <c r="H229" s="12">
        <f t="shared" ref="H229" si="60">H230+H237</f>
        <v>257300.80000000002</v>
      </c>
      <c r="I229" s="14">
        <f t="shared" si="52"/>
        <v>99.304676452244351</v>
      </c>
      <c r="J229" s="7"/>
      <c r="K229" s="7"/>
    </row>
    <row r="230" spans="1:11" ht="52.5" customHeight="1">
      <c r="A230" s="6" t="s">
        <v>200</v>
      </c>
      <c r="B230" s="1" t="s">
        <v>41</v>
      </c>
      <c r="C230" s="1" t="s">
        <v>24</v>
      </c>
      <c r="D230" s="1" t="s">
        <v>15</v>
      </c>
      <c r="E230" s="1" t="s">
        <v>127</v>
      </c>
      <c r="F230" s="1"/>
      <c r="G230" s="10">
        <f>G231+G235+G233</f>
        <v>214548.10000000003</v>
      </c>
      <c r="H230" s="10">
        <f t="shared" ref="H230" si="61">H231+H235+H233</f>
        <v>214467.7</v>
      </c>
      <c r="I230" s="14">
        <f t="shared" si="52"/>
        <v>99.962525885803686</v>
      </c>
      <c r="J230" s="7"/>
    </row>
    <row r="231" spans="1:11" ht="191.25" customHeight="1">
      <c r="A231" s="40" t="s">
        <v>222</v>
      </c>
      <c r="B231" s="1" t="s">
        <v>41</v>
      </c>
      <c r="C231" s="1" t="s">
        <v>24</v>
      </c>
      <c r="D231" s="1" t="s">
        <v>15</v>
      </c>
      <c r="E231" s="1" t="s">
        <v>93</v>
      </c>
      <c r="F231" s="3"/>
      <c r="G231" s="13">
        <f>G232</f>
        <v>210409.7</v>
      </c>
      <c r="H231" s="13">
        <f t="shared" ref="H231" si="62">H232</f>
        <v>210409.7</v>
      </c>
      <c r="I231" s="14">
        <f t="shared" si="52"/>
        <v>100</v>
      </c>
    </row>
    <row r="232" spans="1:11" ht="94.5">
      <c r="A232" s="8" t="s">
        <v>159</v>
      </c>
      <c r="B232" s="1" t="s">
        <v>41</v>
      </c>
      <c r="C232" s="1" t="s">
        <v>24</v>
      </c>
      <c r="D232" s="1" t="s">
        <v>15</v>
      </c>
      <c r="E232" s="1" t="s">
        <v>93</v>
      </c>
      <c r="F232" s="1" t="s">
        <v>158</v>
      </c>
      <c r="G232" s="10">
        <v>210409.7</v>
      </c>
      <c r="H232" s="10">
        <v>210409.7</v>
      </c>
      <c r="I232" s="14">
        <f t="shared" si="52"/>
        <v>100</v>
      </c>
    </row>
    <row r="233" spans="1:11" ht="106.5" customHeight="1">
      <c r="A233" s="54" t="s">
        <v>297</v>
      </c>
      <c r="B233" s="1" t="s">
        <v>41</v>
      </c>
      <c r="C233" s="1" t="s">
        <v>24</v>
      </c>
      <c r="D233" s="1" t="s">
        <v>15</v>
      </c>
      <c r="E233" s="1" t="s">
        <v>296</v>
      </c>
      <c r="F233" s="1"/>
      <c r="G233" s="60">
        <v>2382.6999999999998</v>
      </c>
      <c r="H233" s="60">
        <v>2302.3000000000002</v>
      </c>
      <c r="I233" s="14">
        <f t="shared" si="52"/>
        <v>96.625676753263122</v>
      </c>
    </row>
    <row r="234" spans="1:11" ht="95.25" customHeight="1">
      <c r="A234" s="8" t="s">
        <v>159</v>
      </c>
      <c r="B234" s="1" t="s">
        <v>41</v>
      </c>
      <c r="C234" s="1" t="s">
        <v>24</v>
      </c>
      <c r="D234" s="1" t="s">
        <v>15</v>
      </c>
      <c r="E234" s="1" t="s">
        <v>296</v>
      </c>
      <c r="F234" s="1" t="s">
        <v>158</v>
      </c>
      <c r="G234" s="60">
        <v>2382.6999999999998</v>
      </c>
      <c r="H234" s="60">
        <v>2302.3000000000002</v>
      </c>
      <c r="I234" s="14">
        <f t="shared" si="52"/>
        <v>96.625676753263122</v>
      </c>
    </row>
    <row r="235" spans="1:11" ht="222.75" customHeight="1">
      <c r="A235" s="45" t="s">
        <v>92</v>
      </c>
      <c r="B235" s="1" t="s">
        <v>41</v>
      </c>
      <c r="C235" s="1" t="s">
        <v>24</v>
      </c>
      <c r="D235" s="1" t="s">
        <v>15</v>
      </c>
      <c r="E235" s="1" t="s">
        <v>196</v>
      </c>
      <c r="F235" s="1"/>
      <c r="G235" s="10">
        <f>G236</f>
        <v>1755.7</v>
      </c>
      <c r="H235" s="10">
        <f t="shared" ref="H235" si="63">H236</f>
        <v>1755.7</v>
      </c>
      <c r="I235" s="14">
        <f t="shared" si="52"/>
        <v>100</v>
      </c>
    </row>
    <row r="236" spans="1:11" ht="47.25">
      <c r="A236" s="6" t="s">
        <v>163</v>
      </c>
      <c r="B236" s="1" t="s">
        <v>41</v>
      </c>
      <c r="C236" s="1" t="s">
        <v>24</v>
      </c>
      <c r="D236" s="1" t="s">
        <v>15</v>
      </c>
      <c r="E236" s="1" t="s">
        <v>196</v>
      </c>
      <c r="F236" s="1" t="s">
        <v>160</v>
      </c>
      <c r="G236" s="10">
        <v>1755.7</v>
      </c>
      <c r="H236" s="10">
        <v>1755.7</v>
      </c>
      <c r="I236" s="14">
        <f t="shared" si="52"/>
        <v>100</v>
      </c>
    </row>
    <row r="237" spans="1:11" ht="47.25">
      <c r="A237" s="6" t="s">
        <v>75</v>
      </c>
      <c r="B237" s="1" t="s">
        <v>41</v>
      </c>
      <c r="C237" s="1" t="s">
        <v>24</v>
      </c>
      <c r="D237" s="1" t="s">
        <v>15</v>
      </c>
      <c r="E237" s="1" t="s">
        <v>95</v>
      </c>
      <c r="F237" s="1"/>
      <c r="G237" s="10">
        <f>G238+G239</f>
        <v>44554.299999999996</v>
      </c>
      <c r="H237" s="10">
        <f t="shared" ref="H237" si="64">H238+H239</f>
        <v>42833.1</v>
      </c>
      <c r="I237" s="14">
        <f t="shared" si="52"/>
        <v>96.136848744116733</v>
      </c>
    </row>
    <row r="238" spans="1:11" ht="48.75" customHeight="1">
      <c r="A238" s="6" t="s">
        <v>163</v>
      </c>
      <c r="B238" s="1" t="s">
        <v>41</v>
      </c>
      <c r="C238" s="1" t="s">
        <v>24</v>
      </c>
      <c r="D238" s="1" t="s">
        <v>15</v>
      </c>
      <c r="E238" s="1" t="s">
        <v>95</v>
      </c>
      <c r="F238" s="1" t="s">
        <v>160</v>
      </c>
      <c r="G238" s="10">
        <v>43611.6</v>
      </c>
      <c r="H238" s="10">
        <v>41890.400000000001</v>
      </c>
      <c r="I238" s="14">
        <f t="shared" si="52"/>
        <v>96.053343605829639</v>
      </c>
    </row>
    <row r="239" spans="1:11" ht="24" customHeight="1">
      <c r="A239" s="6" t="s">
        <v>162</v>
      </c>
      <c r="B239" s="1" t="s">
        <v>41</v>
      </c>
      <c r="C239" s="1" t="s">
        <v>24</v>
      </c>
      <c r="D239" s="1" t="s">
        <v>15</v>
      </c>
      <c r="E239" s="1" t="s">
        <v>95</v>
      </c>
      <c r="F239" s="1" t="s">
        <v>161</v>
      </c>
      <c r="G239" s="10">
        <v>942.7</v>
      </c>
      <c r="H239" s="10">
        <v>942.7</v>
      </c>
      <c r="I239" s="14">
        <f t="shared" si="52"/>
        <v>100</v>
      </c>
    </row>
    <row r="240" spans="1:11" ht="21.75" customHeight="1">
      <c r="A240" s="31" t="s">
        <v>27</v>
      </c>
      <c r="B240" s="9" t="s">
        <v>41</v>
      </c>
      <c r="C240" s="9" t="s">
        <v>24</v>
      </c>
      <c r="D240" s="9" t="s">
        <v>26</v>
      </c>
      <c r="E240" s="9" t="s">
        <v>13</v>
      </c>
      <c r="F240" s="9" t="s">
        <v>13</v>
      </c>
      <c r="G240" s="14">
        <f>G241+G260</f>
        <v>629434.00000000012</v>
      </c>
      <c r="H240" s="14">
        <f>H241+H261</f>
        <v>627721.70000000007</v>
      </c>
      <c r="I240" s="14">
        <f t="shared" si="52"/>
        <v>99.727961946764864</v>
      </c>
    </row>
    <row r="241" spans="1:10" ht="50.25" customHeight="1">
      <c r="A241" s="6" t="s">
        <v>200</v>
      </c>
      <c r="B241" s="1" t="s">
        <v>41</v>
      </c>
      <c r="C241" s="1" t="s">
        <v>24</v>
      </c>
      <c r="D241" s="1" t="s">
        <v>26</v>
      </c>
      <c r="E241" s="1" t="s">
        <v>127</v>
      </c>
      <c r="F241" s="1"/>
      <c r="G241" s="10">
        <f>G242+G248+G250+G254+G256+G258+G244+G246</f>
        <v>625720.60000000009</v>
      </c>
      <c r="H241" s="10">
        <f>H242+H248+H250+H254+H256+H258+H244+H246</f>
        <v>624008.30000000005</v>
      </c>
      <c r="I241" s="14">
        <f t="shared" si="52"/>
        <v>99.726347510374438</v>
      </c>
      <c r="J241" s="15"/>
    </row>
    <row r="242" spans="1:10" ht="189.75" customHeight="1">
      <c r="A242" s="40" t="s">
        <v>223</v>
      </c>
      <c r="B242" s="1" t="s">
        <v>41</v>
      </c>
      <c r="C242" s="1" t="s">
        <v>24</v>
      </c>
      <c r="D242" s="1" t="s">
        <v>26</v>
      </c>
      <c r="E242" s="1" t="s">
        <v>93</v>
      </c>
      <c r="F242" s="1"/>
      <c r="G242" s="10">
        <f>G243</f>
        <v>309727.8</v>
      </c>
      <c r="H242" s="10">
        <f t="shared" ref="H242" si="65">H243</f>
        <v>309727.8</v>
      </c>
      <c r="I242" s="14">
        <f t="shared" si="52"/>
        <v>100</v>
      </c>
    </row>
    <row r="243" spans="1:10" ht="96.75" customHeight="1">
      <c r="A243" s="8" t="s">
        <v>159</v>
      </c>
      <c r="B243" s="1" t="s">
        <v>41</v>
      </c>
      <c r="C243" s="1" t="s">
        <v>24</v>
      </c>
      <c r="D243" s="1" t="s">
        <v>26</v>
      </c>
      <c r="E243" s="1" t="s">
        <v>93</v>
      </c>
      <c r="F243" s="1" t="s">
        <v>158</v>
      </c>
      <c r="G243" s="10">
        <v>309727.8</v>
      </c>
      <c r="H243" s="10">
        <v>309727.8</v>
      </c>
      <c r="I243" s="14">
        <f t="shared" si="52"/>
        <v>100</v>
      </c>
    </row>
    <row r="244" spans="1:10" ht="96.75" customHeight="1">
      <c r="A244" s="54" t="s">
        <v>295</v>
      </c>
      <c r="B244" s="1" t="s">
        <v>41</v>
      </c>
      <c r="C244" s="1" t="s">
        <v>24</v>
      </c>
      <c r="D244" s="1" t="s">
        <v>26</v>
      </c>
      <c r="E244" s="1" t="s">
        <v>296</v>
      </c>
      <c r="F244" s="1"/>
      <c r="G244" s="60">
        <v>4171.6000000000004</v>
      </c>
      <c r="H244" s="60">
        <v>4001.2</v>
      </c>
      <c r="I244" s="14">
        <f t="shared" si="52"/>
        <v>95.915236360149564</v>
      </c>
    </row>
    <row r="245" spans="1:10" ht="96.75" customHeight="1">
      <c r="A245" s="8" t="s">
        <v>159</v>
      </c>
      <c r="B245" s="1" t="s">
        <v>41</v>
      </c>
      <c r="C245" s="1" t="s">
        <v>24</v>
      </c>
      <c r="D245" s="1" t="s">
        <v>26</v>
      </c>
      <c r="E245" s="1" t="s">
        <v>296</v>
      </c>
      <c r="F245" s="1" t="s">
        <v>158</v>
      </c>
      <c r="G245" s="60">
        <v>4171.6000000000004</v>
      </c>
      <c r="H245" s="60">
        <v>4001.2</v>
      </c>
      <c r="I245" s="14">
        <f t="shared" si="52"/>
        <v>95.915236360149564</v>
      </c>
    </row>
    <row r="246" spans="1:10" ht="21" customHeight="1">
      <c r="A246" s="8" t="s">
        <v>299</v>
      </c>
      <c r="B246" s="1" t="s">
        <v>41</v>
      </c>
      <c r="C246" s="1" t="s">
        <v>24</v>
      </c>
      <c r="D246" s="1" t="s">
        <v>26</v>
      </c>
      <c r="E246" s="1" t="s">
        <v>300</v>
      </c>
      <c r="F246" s="1"/>
      <c r="G246" s="60">
        <v>216.9</v>
      </c>
      <c r="H246" s="60">
        <v>61</v>
      </c>
      <c r="I246" s="14">
        <f t="shared" si="52"/>
        <v>28.123559243891194</v>
      </c>
    </row>
    <row r="247" spans="1:10" ht="50.25" customHeight="1">
      <c r="A247" s="8" t="s">
        <v>163</v>
      </c>
      <c r="B247" s="1" t="s">
        <v>41</v>
      </c>
      <c r="C247" s="1" t="s">
        <v>24</v>
      </c>
      <c r="D247" s="1" t="s">
        <v>26</v>
      </c>
      <c r="E247" s="1" t="s">
        <v>300</v>
      </c>
      <c r="F247" s="1" t="s">
        <v>160</v>
      </c>
      <c r="G247" s="60">
        <v>216.9</v>
      </c>
      <c r="H247" s="60">
        <v>61</v>
      </c>
      <c r="I247" s="14">
        <f t="shared" si="52"/>
        <v>28.123559243891194</v>
      </c>
    </row>
    <row r="248" spans="1:10" ht="225" customHeight="1">
      <c r="A248" s="55" t="s">
        <v>189</v>
      </c>
      <c r="B248" s="1" t="s">
        <v>41</v>
      </c>
      <c r="C248" s="3" t="s">
        <v>24</v>
      </c>
      <c r="D248" s="3" t="s">
        <v>26</v>
      </c>
      <c r="E248" s="3" t="s">
        <v>94</v>
      </c>
      <c r="F248" s="3"/>
      <c r="G248" s="13">
        <f>G249</f>
        <v>13330</v>
      </c>
      <c r="H248" s="13">
        <f t="shared" ref="H248" si="66">H249</f>
        <v>13330</v>
      </c>
      <c r="I248" s="14">
        <f t="shared" si="52"/>
        <v>100</v>
      </c>
    </row>
    <row r="249" spans="1:10" ht="47.25" customHeight="1">
      <c r="A249" s="6" t="s">
        <v>163</v>
      </c>
      <c r="B249" s="1" t="s">
        <v>41</v>
      </c>
      <c r="C249" s="3" t="s">
        <v>24</v>
      </c>
      <c r="D249" s="3" t="s">
        <v>26</v>
      </c>
      <c r="E249" s="3" t="s">
        <v>94</v>
      </c>
      <c r="F249" s="3" t="s">
        <v>160</v>
      </c>
      <c r="G249" s="13">
        <v>13330</v>
      </c>
      <c r="H249" s="13">
        <v>13330</v>
      </c>
      <c r="I249" s="14">
        <f t="shared" si="52"/>
        <v>100</v>
      </c>
    </row>
    <row r="250" spans="1:10" ht="47.25">
      <c r="A250" s="6" t="s">
        <v>75</v>
      </c>
      <c r="B250" s="1" t="s">
        <v>41</v>
      </c>
      <c r="C250" s="1" t="s">
        <v>24</v>
      </c>
      <c r="D250" s="1" t="s">
        <v>26</v>
      </c>
      <c r="E250" s="1" t="s">
        <v>95</v>
      </c>
      <c r="F250" s="1"/>
      <c r="G250" s="10">
        <f>G251+G252+G253</f>
        <v>28839.9</v>
      </c>
      <c r="H250" s="10">
        <f t="shared" ref="H250" si="67">H251+H252+H253</f>
        <v>27453.9</v>
      </c>
      <c r="I250" s="14">
        <f t="shared" si="52"/>
        <v>95.19415809347467</v>
      </c>
    </row>
    <row r="251" spans="1:10" ht="47.25" customHeight="1">
      <c r="A251" s="6" t="s">
        <v>163</v>
      </c>
      <c r="B251" s="1" t="s">
        <v>41</v>
      </c>
      <c r="C251" s="1" t="s">
        <v>24</v>
      </c>
      <c r="D251" s="1" t="s">
        <v>26</v>
      </c>
      <c r="E251" s="1" t="s">
        <v>95</v>
      </c>
      <c r="F251" s="1" t="s">
        <v>160</v>
      </c>
      <c r="G251" s="10">
        <v>25647</v>
      </c>
      <c r="H251" s="10">
        <v>24267.4</v>
      </c>
      <c r="I251" s="14">
        <f t="shared" si="52"/>
        <v>94.620813350489342</v>
      </c>
      <c r="J251" s="5"/>
    </row>
    <row r="252" spans="1:10" ht="32.25" customHeight="1">
      <c r="A252" s="6" t="s">
        <v>168</v>
      </c>
      <c r="B252" s="1" t="s">
        <v>41</v>
      </c>
      <c r="C252" s="1" t="s">
        <v>24</v>
      </c>
      <c r="D252" s="1" t="s">
        <v>26</v>
      </c>
      <c r="E252" s="1" t="s">
        <v>95</v>
      </c>
      <c r="F252" s="1" t="s">
        <v>166</v>
      </c>
      <c r="G252" s="10">
        <v>455.9</v>
      </c>
      <c r="H252" s="10">
        <v>449.5</v>
      </c>
      <c r="I252" s="14">
        <f t="shared" si="52"/>
        <v>98.596183373546836</v>
      </c>
      <c r="J252" s="5"/>
    </row>
    <row r="253" spans="1:10" ht="19.5" customHeight="1">
      <c r="A253" s="6" t="s">
        <v>162</v>
      </c>
      <c r="B253" s="1" t="s">
        <v>41</v>
      </c>
      <c r="C253" s="1" t="s">
        <v>24</v>
      </c>
      <c r="D253" s="1" t="s">
        <v>26</v>
      </c>
      <c r="E253" s="1" t="s">
        <v>95</v>
      </c>
      <c r="F253" s="1" t="s">
        <v>161</v>
      </c>
      <c r="G253" s="10">
        <v>2737</v>
      </c>
      <c r="H253" s="10">
        <v>2737</v>
      </c>
      <c r="I253" s="14">
        <f t="shared" si="52"/>
        <v>100</v>
      </c>
    </row>
    <row r="254" spans="1:10" ht="85.5" customHeight="1">
      <c r="A254" s="56" t="s">
        <v>251</v>
      </c>
      <c r="B254" s="1" t="s">
        <v>41</v>
      </c>
      <c r="C254" s="1" t="s">
        <v>24</v>
      </c>
      <c r="D254" s="1" t="s">
        <v>26</v>
      </c>
      <c r="E254" s="1" t="s">
        <v>252</v>
      </c>
      <c r="F254" s="1"/>
      <c r="G254" s="10">
        <f>G255</f>
        <v>28853.7</v>
      </c>
      <c r="H254" s="10">
        <f t="shared" ref="H254" si="68">H255</f>
        <v>28853.7</v>
      </c>
      <c r="I254" s="14">
        <f t="shared" si="52"/>
        <v>100</v>
      </c>
    </row>
    <row r="255" spans="1:10" ht="99.75" customHeight="1">
      <c r="A255" s="8" t="s">
        <v>159</v>
      </c>
      <c r="B255" s="1" t="s">
        <v>41</v>
      </c>
      <c r="C255" s="1" t="s">
        <v>24</v>
      </c>
      <c r="D255" s="1" t="s">
        <v>26</v>
      </c>
      <c r="E255" s="1" t="s">
        <v>252</v>
      </c>
      <c r="F255" s="1" t="s">
        <v>158</v>
      </c>
      <c r="G255" s="10">
        <v>28853.7</v>
      </c>
      <c r="H255" s="10">
        <v>28853.7</v>
      </c>
      <c r="I255" s="14">
        <f t="shared" si="52"/>
        <v>100</v>
      </c>
    </row>
    <row r="256" spans="1:10" ht="66.75" customHeight="1">
      <c r="A256" s="56" t="s">
        <v>249</v>
      </c>
      <c r="B256" s="1" t="s">
        <v>41</v>
      </c>
      <c r="C256" s="1" t="s">
        <v>24</v>
      </c>
      <c r="D256" s="1" t="s">
        <v>26</v>
      </c>
      <c r="E256" s="1" t="s">
        <v>250</v>
      </c>
      <c r="F256" s="1"/>
      <c r="G256" s="10">
        <f>G257</f>
        <v>45618.7</v>
      </c>
      <c r="H256" s="10">
        <f t="shared" ref="H256" si="69">H257</f>
        <v>45618.7</v>
      </c>
      <c r="I256" s="14">
        <f t="shared" si="52"/>
        <v>100</v>
      </c>
    </row>
    <row r="257" spans="1:9" ht="54" customHeight="1">
      <c r="A257" s="6" t="s">
        <v>163</v>
      </c>
      <c r="B257" s="1" t="s">
        <v>41</v>
      </c>
      <c r="C257" s="1" t="s">
        <v>24</v>
      </c>
      <c r="D257" s="1" t="s">
        <v>26</v>
      </c>
      <c r="E257" s="1" t="s">
        <v>250</v>
      </c>
      <c r="F257" s="1" t="s">
        <v>160</v>
      </c>
      <c r="G257" s="10">
        <v>45618.7</v>
      </c>
      <c r="H257" s="10">
        <v>45618.7</v>
      </c>
      <c r="I257" s="14">
        <f t="shared" si="52"/>
        <v>100</v>
      </c>
    </row>
    <row r="258" spans="1:9" ht="33" customHeight="1">
      <c r="A258" s="6" t="s">
        <v>283</v>
      </c>
      <c r="B258" s="1" t="s">
        <v>41</v>
      </c>
      <c r="C258" s="1" t="s">
        <v>24</v>
      </c>
      <c r="D258" s="1" t="s">
        <v>26</v>
      </c>
      <c r="E258" s="1" t="s">
        <v>282</v>
      </c>
      <c r="F258" s="1"/>
      <c r="G258" s="10">
        <f>G259</f>
        <v>194962</v>
      </c>
      <c r="H258" s="10">
        <f>H259</f>
        <v>194962</v>
      </c>
      <c r="I258" s="14">
        <f t="shared" si="52"/>
        <v>100</v>
      </c>
    </row>
    <row r="259" spans="1:9" ht="54" customHeight="1">
      <c r="A259" s="6" t="s">
        <v>163</v>
      </c>
      <c r="B259" s="1" t="s">
        <v>41</v>
      </c>
      <c r="C259" s="1" t="s">
        <v>24</v>
      </c>
      <c r="D259" s="1" t="s">
        <v>26</v>
      </c>
      <c r="E259" s="1" t="s">
        <v>282</v>
      </c>
      <c r="F259" s="1" t="s">
        <v>160</v>
      </c>
      <c r="G259" s="10">
        <v>194962</v>
      </c>
      <c r="H259" s="10">
        <v>194962</v>
      </c>
      <c r="I259" s="14">
        <f t="shared" si="52"/>
        <v>100</v>
      </c>
    </row>
    <row r="260" spans="1:9" ht="38.25" customHeight="1">
      <c r="A260" s="6" t="s">
        <v>279</v>
      </c>
      <c r="B260" s="1" t="s">
        <v>41</v>
      </c>
      <c r="C260" s="1" t="s">
        <v>24</v>
      </c>
      <c r="D260" s="1" t="s">
        <v>26</v>
      </c>
      <c r="E260" s="1" t="s">
        <v>280</v>
      </c>
      <c r="F260" s="1"/>
      <c r="G260" s="10">
        <f>G261</f>
        <v>3713.4</v>
      </c>
      <c r="H260" s="10">
        <f t="shared" ref="H260" si="70">H261</f>
        <v>3713.4</v>
      </c>
      <c r="I260" s="14">
        <f t="shared" si="52"/>
        <v>100</v>
      </c>
    </row>
    <row r="261" spans="1:9" ht="69" customHeight="1">
      <c r="A261" s="40" t="s">
        <v>281</v>
      </c>
      <c r="B261" s="1" t="s">
        <v>41</v>
      </c>
      <c r="C261" s="1" t="s">
        <v>24</v>
      </c>
      <c r="D261" s="1" t="s">
        <v>26</v>
      </c>
      <c r="E261" s="1" t="s">
        <v>278</v>
      </c>
      <c r="F261" s="1"/>
      <c r="G261" s="10">
        <f>G262</f>
        <v>3713.4</v>
      </c>
      <c r="H261" s="10">
        <f t="shared" ref="H261" si="71">H262</f>
        <v>3713.4</v>
      </c>
      <c r="I261" s="14">
        <f t="shared" si="52"/>
        <v>100</v>
      </c>
    </row>
    <row r="262" spans="1:9" ht="49.5" customHeight="1">
      <c r="A262" s="6" t="s">
        <v>163</v>
      </c>
      <c r="B262" s="1" t="s">
        <v>41</v>
      </c>
      <c r="C262" s="1" t="s">
        <v>24</v>
      </c>
      <c r="D262" s="1" t="s">
        <v>26</v>
      </c>
      <c r="E262" s="1" t="s">
        <v>278</v>
      </c>
      <c r="F262" s="1" t="s">
        <v>160</v>
      </c>
      <c r="G262" s="10">
        <v>3713.4</v>
      </c>
      <c r="H262" s="10">
        <v>3713.4</v>
      </c>
      <c r="I262" s="14">
        <f t="shared" si="52"/>
        <v>100</v>
      </c>
    </row>
    <row r="263" spans="1:9" ht="24.75" customHeight="1">
      <c r="A263" s="6" t="s">
        <v>179</v>
      </c>
      <c r="B263" s="1" t="s">
        <v>41</v>
      </c>
      <c r="C263" s="1" t="s">
        <v>24</v>
      </c>
      <c r="D263" s="1" t="s">
        <v>19</v>
      </c>
      <c r="E263" s="1"/>
      <c r="F263" s="1"/>
      <c r="G263" s="10">
        <f>G264</f>
        <v>20214.800000000003</v>
      </c>
      <c r="H263" s="10">
        <f t="shared" ref="H263" si="72">H264</f>
        <v>20210.900000000001</v>
      </c>
      <c r="I263" s="14">
        <f t="shared" si="52"/>
        <v>99.980707204622348</v>
      </c>
    </row>
    <row r="264" spans="1:9" ht="50.25" customHeight="1">
      <c r="A264" s="6" t="s">
        <v>112</v>
      </c>
      <c r="B264" s="1" t="s">
        <v>41</v>
      </c>
      <c r="C264" s="1" t="s">
        <v>24</v>
      </c>
      <c r="D264" s="1" t="s">
        <v>19</v>
      </c>
      <c r="E264" s="1" t="s">
        <v>113</v>
      </c>
      <c r="F264" s="1"/>
      <c r="G264" s="10">
        <f>G265+G268+G273+G272</f>
        <v>20214.800000000003</v>
      </c>
      <c r="H264" s="10">
        <f>H265+H268+H273+H272</f>
        <v>20210.900000000001</v>
      </c>
      <c r="I264" s="14">
        <f t="shared" si="52"/>
        <v>99.980707204622348</v>
      </c>
    </row>
    <row r="265" spans="1:9" ht="47.25" customHeight="1">
      <c r="A265" s="6" t="s">
        <v>261</v>
      </c>
      <c r="B265" s="1" t="s">
        <v>41</v>
      </c>
      <c r="C265" s="1" t="s">
        <v>24</v>
      </c>
      <c r="D265" s="1" t="s">
        <v>19</v>
      </c>
      <c r="E265" s="1" t="s">
        <v>255</v>
      </c>
      <c r="F265" s="1"/>
      <c r="G265" s="10">
        <f>G267</f>
        <v>375.9</v>
      </c>
      <c r="H265" s="10">
        <f>H267</f>
        <v>375.9</v>
      </c>
      <c r="I265" s="14">
        <f t="shared" si="52"/>
        <v>100</v>
      </c>
    </row>
    <row r="266" spans="1:9" ht="80.25" hidden="1" customHeight="1">
      <c r="A266" s="8"/>
      <c r="B266" s="1"/>
      <c r="C266" s="1"/>
      <c r="D266" s="1"/>
      <c r="E266" s="1"/>
      <c r="F266" s="1"/>
      <c r="G266" s="10"/>
      <c r="H266" s="10"/>
      <c r="I266" s="14" t="e">
        <f t="shared" si="52"/>
        <v>#DIV/0!</v>
      </c>
    </row>
    <row r="267" spans="1:9" ht="50.25" customHeight="1">
      <c r="A267" s="6" t="s">
        <v>165</v>
      </c>
      <c r="B267" s="1" t="s">
        <v>41</v>
      </c>
      <c r="C267" s="1" t="s">
        <v>24</v>
      </c>
      <c r="D267" s="1" t="s">
        <v>19</v>
      </c>
      <c r="E267" s="1" t="s">
        <v>255</v>
      </c>
      <c r="F267" s="1" t="s">
        <v>164</v>
      </c>
      <c r="G267" s="10">
        <v>375.9</v>
      </c>
      <c r="H267" s="10">
        <v>375.9</v>
      </c>
      <c r="I267" s="14">
        <f t="shared" si="52"/>
        <v>100</v>
      </c>
    </row>
    <row r="268" spans="1:9" ht="69" customHeight="1">
      <c r="A268" s="6" t="s">
        <v>186</v>
      </c>
      <c r="B268" s="1" t="s">
        <v>41</v>
      </c>
      <c r="C268" s="1" t="s">
        <v>24</v>
      </c>
      <c r="D268" s="1" t="s">
        <v>19</v>
      </c>
      <c r="E268" s="1" t="s">
        <v>187</v>
      </c>
      <c r="F268" s="9"/>
      <c r="G268" s="10">
        <f>G269</f>
        <v>11856.7</v>
      </c>
      <c r="H268" s="10">
        <f t="shared" ref="H268" si="73">H269</f>
        <v>11856.7</v>
      </c>
      <c r="I268" s="14">
        <f t="shared" si="52"/>
        <v>100</v>
      </c>
    </row>
    <row r="269" spans="1:9" ht="239.25" customHeight="1">
      <c r="A269" s="45" t="s">
        <v>188</v>
      </c>
      <c r="B269" s="1" t="s">
        <v>41</v>
      </c>
      <c r="C269" s="1" t="s">
        <v>24</v>
      </c>
      <c r="D269" s="1" t="s">
        <v>19</v>
      </c>
      <c r="E269" s="1" t="s">
        <v>187</v>
      </c>
      <c r="F269" s="1"/>
      <c r="G269" s="10">
        <f>G270</f>
        <v>11856.7</v>
      </c>
      <c r="H269" s="10">
        <f t="shared" ref="H269" si="74">H270</f>
        <v>11856.7</v>
      </c>
      <c r="I269" s="14">
        <f t="shared" si="52"/>
        <v>100</v>
      </c>
    </row>
    <row r="270" spans="1:9" ht="99.75" customHeight="1">
      <c r="A270" s="8" t="s">
        <v>159</v>
      </c>
      <c r="B270" s="1" t="s">
        <v>41</v>
      </c>
      <c r="C270" s="1" t="s">
        <v>24</v>
      </c>
      <c r="D270" s="1" t="s">
        <v>19</v>
      </c>
      <c r="E270" s="1" t="s">
        <v>187</v>
      </c>
      <c r="F270" s="1" t="s">
        <v>158</v>
      </c>
      <c r="G270" s="10">
        <v>11856.7</v>
      </c>
      <c r="H270" s="10">
        <v>11856.7</v>
      </c>
      <c r="I270" s="14">
        <f t="shared" si="52"/>
        <v>100</v>
      </c>
    </row>
    <row r="271" spans="1:9" ht="99.75" customHeight="1">
      <c r="A271" s="54" t="s">
        <v>293</v>
      </c>
      <c r="B271" s="1" t="s">
        <v>41</v>
      </c>
      <c r="C271" s="1" t="s">
        <v>24</v>
      </c>
      <c r="D271" s="1" t="s">
        <v>19</v>
      </c>
      <c r="E271" s="1" t="s">
        <v>294</v>
      </c>
      <c r="F271" s="1"/>
      <c r="G271" s="10">
        <v>85.9</v>
      </c>
      <c r="H271" s="10">
        <v>82</v>
      </c>
      <c r="I271" s="14">
        <f t="shared" si="52"/>
        <v>95.459837019790456</v>
      </c>
    </row>
    <row r="272" spans="1:9" ht="99.75" customHeight="1">
      <c r="A272" s="8" t="s">
        <v>159</v>
      </c>
      <c r="B272" s="1" t="s">
        <v>41</v>
      </c>
      <c r="C272" s="1" t="s">
        <v>24</v>
      </c>
      <c r="D272" s="1" t="s">
        <v>26</v>
      </c>
      <c r="E272" s="1" t="s">
        <v>294</v>
      </c>
      <c r="F272" s="1" t="s">
        <v>158</v>
      </c>
      <c r="G272" s="10">
        <v>85.9</v>
      </c>
      <c r="H272" s="10">
        <v>82</v>
      </c>
      <c r="I272" s="14">
        <f t="shared" ref="I272:I329" si="75">H272/G272*100</f>
        <v>95.459837019790456</v>
      </c>
    </row>
    <row r="273" spans="1:9" ht="33" customHeight="1">
      <c r="A273" s="6" t="s">
        <v>75</v>
      </c>
      <c r="B273" s="1" t="s">
        <v>41</v>
      </c>
      <c r="C273" s="1" t="s">
        <v>24</v>
      </c>
      <c r="D273" s="1" t="s">
        <v>19</v>
      </c>
      <c r="E273" s="1" t="s">
        <v>76</v>
      </c>
      <c r="F273" s="1"/>
      <c r="G273" s="10">
        <f>G274+G275+G276</f>
        <v>7896.3</v>
      </c>
      <c r="H273" s="10">
        <f t="shared" ref="H273" si="76">H274+H275+H276</f>
        <v>7896.3</v>
      </c>
      <c r="I273" s="14">
        <f t="shared" si="75"/>
        <v>100</v>
      </c>
    </row>
    <row r="274" spans="1:9" ht="94.5">
      <c r="A274" s="8" t="s">
        <v>159</v>
      </c>
      <c r="B274" s="1" t="s">
        <v>41</v>
      </c>
      <c r="C274" s="1" t="s">
        <v>24</v>
      </c>
      <c r="D274" s="1" t="s">
        <v>19</v>
      </c>
      <c r="E274" s="1" t="s">
        <v>76</v>
      </c>
      <c r="F274" s="1" t="s">
        <v>158</v>
      </c>
      <c r="G274" s="10">
        <v>7668.8</v>
      </c>
      <c r="H274" s="10">
        <v>7668.8</v>
      </c>
      <c r="I274" s="14">
        <f t="shared" si="75"/>
        <v>100</v>
      </c>
    </row>
    <row r="275" spans="1:9" ht="48" customHeight="1">
      <c r="A275" s="6" t="s">
        <v>163</v>
      </c>
      <c r="B275" s="1" t="s">
        <v>41</v>
      </c>
      <c r="C275" s="1" t="s">
        <v>24</v>
      </c>
      <c r="D275" s="1" t="s">
        <v>19</v>
      </c>
      <c r="E275" s="1" t="s">
        <v>76</v>
      </c>
      <c r="F275" s="1" t="s">
        <v>160</v>
      </c>
      <c r="G275" s="10">
        <v>113.5</v>
      </c>
      <c r="H275" s="10">
        <v>113.5</v>
      </c>
      <c r="I275" s="14">
        <f t="shared" si="75"/>
        <v>100</v>
      </c>
    </row>
    <row r="276" spans="1:9" ht="25.5" customHeight="1">
      <c r="A276" s="6" t="s">
        <v>162</v>
      </c>
      <c r="B276" s="1" t="s">
        <v>41</v>
      </c>
      <c r="C276" s="1" t="s">
        <v>24</v>
      </c>
      <c r="D276" s="1" t="s">
        <v>19</v>
      </c>
      <c r="E276" s="1" t="s">
        <v>76</v>
      </c>
      <c r="F276" s="1" t="s">
        <v>161</v>
      </c>
      <c r="G276" s="10">
        <v>114</v>
      </c>
      <c r="H276" s="10">
        <v>114</v>
      </c>
      <c r="I276" s="14">
        <f t="shared" si="75"/>
        <v>100</v>
      </c>
    </row>
    <row r="277" spans="1:9" ht="39" customHeight="1">
      <c r="A277" s="6" t="s">
        <v>151</v>
      </c>
      <c r="B277" s="1" t="s">
        <v>41</v>
      </c>
      <c r="C277" s="1" t="s">
        <v>24</v>
      </c>
      <c r="D277" s="1" t="s">
        <v>21</v>
      </c>
      <c r="E277" s="1"/>
      <c r="F277" s="1"/>
      <c r="G277" s="10">
        <f>G278</f>
        <v>925</v>
      </c>
      <c r="H277" s="10">
        <f t="shared" ref="H277" si="77">H278</f>
        <v>924.5</v>
      </c>
      <c r="I277" s="14">
        <f t="shared" si="75"/>
        <v>99.945945945945951</v>
      </c>
    </row>
    <row r="278" spans="1:9" ht="51.75" customHeight="1">
      <c r="A278" s="50" t="s">
        <v>203</v>
      </c>
      <c r="B278" s="1" t="s">
        <v>41</v>
      </c>
      <c r="C278" s="1" t="s">
        <v>24</v>
      </c>
      <c r="D278" s="1" t="s">
        <v>21</v>
      </c>
      <c r="E278" s="1" t="s">
        <v>127</v>
      </c>
      <c r="F278" s="1"/>
      <c r="G278" s="10">
        <f>G279</f>
        <v>925</v>
      </c>
      <c r="H278" s="10">
        <f t="shared" ref="H278" si="78">H279</f>
        <v>924.5</v>
      </c>
      <c r="I278" s="14">
        <f t="shared" si="75"/>
        <v>99.945945945945951</v>
      </c>
    </row>
    <row r="279" spans="1:9" ht="207" customHeight="1">
      <c r="A279" s="46" t="s">
        <v>224</v>
      </c>
      <c r="B279" s="1" t="s">
        <v>41</v>
      </c>
      <c r="C279" s="1" t="s">
        <v>24</v>
      </c>
      <c r="D279" s="1" t="s">
        <v>21</v>
      </c>
      <c r="E279" s="1" t="s">
        <v>202</v>
      </c>
      <c r="F279" s="1"/>
      <c r="G279" s="10">
        <f>G280</f>
        <v>925</v>
      </c>
      <c r="H279" s="10">
        <f t="shared" ref="H279" si="79">H280</f>
        <v>924.5</v>
      </c>
      <c r="I279" s="14">
        <f t="shared" si="75"/>
        <v>99.945945945945951</v>
      </c>
    </row>
    <row r="280" spans="1:9" ht="51" customHeight="1">
      <c r="A280" s="6" t="s">
        <v>172</v>
      </c>
      <c r="B280" s="1" t="s">
        <v>41</v>
      </c>
      <c r="C280" s="1" t="s">
        <v>24</v>
      </c>
      <c r="D280" s="1" t="s">
        <v>21</v>
      </c>
      <c r="E280" s="1" t="s">
        <v>202</v>
      </c>
      <c r="F280" s="1" t="s">
        <v>160</v>
      </c>
      <c r="G280" s="10">
        <v>925</v>
      </c>
      <c r="H280" s="10">
        <v>924.5</v>
      </c>
      <c r="I280" s="14">
        <f t="shared" si="75"/>
        <v>99.945945945945951</v>
      </c>
    </row>
    <row r="281" spans="1:9" ht="30.75" customHeight="1">
      <c r="A281" s="6" t="s">
        <v>132</v>
      </c>
      <c r="B281" s="1" t="s">
        <v>41</v>
      </c>
      <c r="C281" s="3" t="s">
        <v>24</v>
      </c>
      <c r="D281" s="3" t="s">
        <v>24</v>
      </c>
      <c r="E281" s="3"/>
      <c r="F281" s="3"/>
      <c r="G281" s="10">
        <f>G282+G284+G287</f>
        <v>1007.9000000000001</v>
      </c>
      <c r="H281" s="10">
        <f>H282+H284+H287</f>
        <v>1005.8</v>
      </c>
      <c r="I281" s="14">
        <f t="shared" si="75"/>
        <v>99.791645996626627</v>
      </c>
    </row>
    <row r="282" spans="1:9" ht="50.25" customHeight="1">
      <c r="A282" s="6" t="s">
        <v>75</v>
      </c>
      <c r="B282" s="1" t="s">
        <v>41</v>
      </c>
      <c r="C282" s="3" t="s">
        <v>24</v>
      </c>
      <c r="D282" s="3" t="s">
        <v>24</v>
      </c>
      <c r="E282" s="3" t="s">
        <v>95</v>
      </c>
      <c r="F282" s="3"/>
      <c r="G282" s="10">
        <v>244.3</v>
      </c>
      <c r="H282" s="10">
        <v>244.3</v>
      </c>
      <c r="I282" s="14">
        <f t="shared" si="75"/>
        <v>100</v>
      </c>
    </row>
    <row r="283" spans="1:9" ht="51.75" customHeight="1">
      <c r="A283" s="6" t="s">
        <v>163</v>
      </c>
      <c r="B283" s="1" t="s">
        <v>41</v>
      </c>
      <c r="C283" s="3" t="s">
        <v>24</v>
      </c>
      <c r="D283" s="3" t="s">
        <v>24</v>
      </c>
      <c r="E283" s="3" t="s">
        <v>95</v>
      </c>
      <c r="F283" s="3" t="s">
        <v>160</v>
      </c>
      <c r="G283" s="10">
        <v>244.3</v>
      </c>
      <c r="H283" s="10">
        <v>244.3</v>
      </c>
      <c r="I283" s="14">
        <f t="shared" si="75"/>
        <v>100</v>
      </c>
    </row>
    <row r="284" spans="1:9" ht="31.5">
      <c r="A284" s="6" t="s">
        <v>234</v>
      </c>
      <c r="B284" s="1" t="s">
        <v>41</v>
      </c>
      <c r="C284" s="3" t="s">
        <v>24</v>
      </c>
      <c r="D284" s="3" t="s">
        <v>24</v>
      </c>
      <c r="E284" s="3" t="s">
        <v>235</v>
      </c>
      <c r="F284" s="3"/>
      <c r="G284" s="10">
        <f>G285</f>
        <v>383.6</v>
      </c>
      <c r="H284" s="10">
        <f t="shared" ref="H284" si="80">H285</f>
        <v>381.5</v>
      </c>
      <c r="I284" s="14">
        <f t="shared" si="75"/>
        <v>99.452554744525543</v>
      </c>
    </row>
    <row r="285" spans="1:9" ht="80.25" customHeight="1">
      <c r="A285" s="40" t="s">
        <v>246</v>
      </c>
      <c r="B285" s="48">
        <v>873</v>
      </c>
      <c r="C285" s="3" t="s">
        <v>24</v>
      </c>
      <c r="D285" s="1" t="s">
        <v>24</v>
      </c>
      <c r="E285" s="3" t="s">
        <v>247</v>
      </c>
      <c r="F285" s="3"/>
      <c r="G285" s="10">
        <f>G286</f>
        <v>383.6</v>
      </c>
      <c r="H285" s="10">
        <f t="shared" ref="H285" si="81">H286</f>
        <v>381.5</v>
      </c>
      <c r="I285" s="14">
        <f t="shared" si="75"/>
        <v>99.452554744525543</v>
      </c>
    </row>
    <row r="286" spans="1:9" ht="49.5" customHeight="1">
      <c r="A286" s="6" t="s">
        <v>163</v>
      </c>
      <c r="B286" s="48">
        <v>873</v>
      </c>
      <c r="C286" s="3" t="s">
        <v>24</v>
      </c>
      <c r="D286" s="1" t="s">
        <v>24</v>
      </c>
      <c r="E286" s="3" t="s">
        <v>247</v>
      </c>
      <c r="F286" s="3" t="s">
        <v>160</v>
      </c>
      <c r="G286" s="10">
        <v>383.6</v>
      </c>
      <c r="H286" s="10">
        <v>381.5</v>
      </c>
      <c r="I286" s="14">
        <f t="shared" si="75"/>
        <v>99.452554744525543</v>
      </c>
    </row>
    <row r="287" spans="1:9" ht="47.25" customHeight="1">
      <c r="A287" s="6" t="s">
        <v>145</v>
      </c>
      <c r="B287" s="1" t="s">
        <v>41</v>
      </c>
      <c r="C287" s="1" t="s">
        <v>24</v>
      </c>
      <c r="D287" s="1" t="s">
        <v>24</v>
      </c>
      <c r="E287" s="3" t="s">
        <v>197</v>
      </c>
      <c r="F287" s="1" t="s">
        <v>13</v>
      </c>
      <c r="G287" s="10">
        <f>G288</f>
        <v>380</v>
      </c>
      <c r="H287" s="10">
        <f t="shared" ref="H287" si="82">H288</f>
        <v>380</v>
      </c>
      <c r="I287" s="14">
        <f t="shared" si="75"/>
        <v>100</v>
      </c>
    </row>
    <row r="288" spans="1:9" ht="20.25" customHeight="1">
      <c r="A288" s="6" t="s">
        <v>163</v>
      </c>
      <c r="B288" s="48">
        <v>873</v>
      </c>
      <c r="C288" s="29" t="s">
        <v>24</v>
      </c>
      <c r="D288" s="29" t="s">
        <v>24</v>
      </c>
      <c r="E288" s="3" t="s">
        <v>197</v>
      </c>
      <c r="F288" s="48">
        <v>200</v>
      </c>
      <c r="G288" s="11">
        <v>380</v>
      </c>
      <c r="H288" s="11">
        <v>380</v>
      </c>
      <c r="I288" s="14">
        <f t="shared" si="75"/>
        <v>100</v>
      </c>
    </row>
    <row r="289" spans="1:9" ht="16.5" customHeight="1">
      <c r="A289" s="6" t="s">
        <v>44</v>
      </c>
      <c r="B289" s="1" t="s">
        <v>41</v>
      </c>
      <c r="C289" s="1" t="s">
        <v>24</v>
      </c>
      <c r="D289" s="1" t="s">
        <v>20</v>
      </c>
      <c r="E289" s="1" t="s">
        <v>13</v>
      </c>
      <c r="F289" s="1" t="s">
        <v>13</v>
      </c>
      <c r="G289" s="10">
        <f>G293+G298</f>
        <v>11190.000000000002</v>
      </c>
      <c r="H289" s="10">
        <f>H293+H298</f>
        <v>11190.000000000002</v>
      </c>
      <c r="I289" s="14">
        <f t="shared" si="75"/>
        <v>100</v>
      </c>
    </row>
    <row r="290" spans="1:9" ht="33.75" hidden="1" customHeight="1">
      <c r="A290" s="6"/>
      <c r="B290" s="1"/>
      <c r="C290" s="3"/>
      <c r="D290" s="3"/>
      <c r="E290" s="3"/>
      <c r="F290" s="3"/>
      <c r="G290" s="10"/>
      <c r="H290" s="10"/>
      <c r="I290" s="14" t="e">
        <f t="shared" si="75"/>
        <v>#DIV/0!</v>
      </c>
    </row>
    <row r="291" spans="1:9" ht="82.5" hidden="1" customHeight="1">
      <c r="A291" s="40"/>
      <c r="B291" s="48"/>
      <c r="C291" s="3"/>
      <c r="D291" s="1"/>
      <c r="E291" s="3"/>
      <c r="F291" s="3"/>
      <c r="G291" s="10"/>
      <c r="H291" s="10"/>
      <c r="I291" s="14" t="e">
        <f t="shared" si="75"/>
        <v>#DIV/0!</v>
      </c>
    </row>
    <row r="292" spans="1:9" ht="51.75" hidden="1" customHeight="1">
      <c r="A292" s="6"/>
      <c r="B292" s="48"/>
      <c r="C292" s="3"/>
      <c r="D292" s="1"/>
      <c r="E292" s="3"/>
      <c r="F292" s="3"/>
      <c r="G292" s="10"/>
      <c r="H292" s="10"/>
      <c r="I292" s="14" t="e">
        <f t="shared" si="75"/>
        <v>#DIV/0!</v>
      </c>
    </row>
    <row r="293" spans="1:9" ht="48.75" customHeight="1">
      <c r="A293" s="6" t="s">
        <v>210</v>
      </c>
      <c r="B293" s="1" t="s">
        <v>41</v>
      </c>
      <c r="C293" s="1" t="s">
        <v>24</v>
      </c>
      <c r="D293" s="1" t="s">
        <v>20</v>
      </c>
      <c r="E293" s="1" t="s">
        <v>209</v>
      </c>
      <c r="F293" s="1"/>
      <c r="G293" s="10">
        <f>G294</f>
        <v>11011.400000000001</v>
      </c>
      <c r="H293" s="10">
        <f>H294</f>
        <v>11011.400000000001</v>
      </c>
      <c r="I293" s="14">
        <f t="shared" si="75"/>
        <v>100</v>
      </c>
    </row>
    <row r="294" spans="1:9" ht="50.25" customHeight="1">
      <c r="A294" s="6" t="s">
        <v>65</v>
      </c>
      <c r="B294" s="1" t="s">
        <v>41</v>
      </c>
      <c r="C294" s="1" t="s">
        <v>24</v>
      </c>
      <c r="D294" s="1" t="s">
        <v>20</v>
      </c>
      <c r="E294" s="1" t="s">
        <v>208</v>
      </c>
      <c r="F294" s="1" t="s">
        <v>13</v>
      </c>
      <c r="G294" s="10">
        <f>G295+G296+G297</f>
        <v>11011.400000000001</v>
      </c>
      <c r="H294" s="10">
        <f t="shared" ref="H294" si="83">H295+H296+H297</f>
        <v>11011.400000000001</v>
      </c>
      <c r="I294" s="14">
        <f t="shared" si="75"/>
        <v>100</v>
      </c>
    </row>
    <row r="295" spans="1:9" ht="99" customHeight="1">
      <c r="A295" s="8" t="s">
        <v>159</v>
      </c>
      <c r="B295" s="1" t="s">
        <v>41</v>
      </c>
      <c r="C295" s="1" t="s">
        <v>24</v>
      </c>
      <c r="D295" s="1" t="s">
        <v>20</v>
      </c>
      <c r="E295" s="1" t="s">
        <v>208</v>
      </c>
      <c r="F295" s="1" t="s">
        <v>158</v>
      </c>
      <c r="G295" s="10">
        <v>10226.1</v>
      </c>
      <c r="H295" s="10">
        <v>10226.1</v>
      </c>
      <c r="I295" s="14">
        <f t="shared" si="75"/>
        <v>100</v>
      </c>
    </row>
    <row r="296" spans="1:9" ht="49.5" customHeight="1">
      <c r="A296" s="6" t="s">
        <v>163</v>
      </c>
      <c r="B296" s="1" t="s">
        <v>41</v>
      </c>
      <c r="C296" s="1" t="s">
        <v>24</v>
      </c>
      <c r="D296" s="1" t="s">
        <v>20</v>
      </c>
      <c r="E296" s="1" t="s">
        <v>208</v>
      </c>
      <c r="F296" s="1" t="s">
        <v>160</v>
      </c>
      <c r="G296" s="10">
        <v>784.6</v>
      </c>
      <c r="H296" s="10">
        <v>784.6</v>
      </c>
      <c r="I296" s="14">
        <f t="shared" si="75"/>
        <v>100</v>
      </c>
    </row>
    <row r="297" spans="1:9" ht="15.75">
      <c r="A297" s="6" t="s">
        <v>171</v>
      </c>
      <c r="B297" s="1" t="s">
        <v>41</v>
      </c>
      <c r="C297" s="1" t="s">
        <v>24</v>
      </c>
      <c r="D297" s="1" t="s">
        <v>20</v>
      </c>
      <c r="E297" s="1" t="s">
        <v>208</v>
      </c>
      <c r="F297" s="1" t="s">
        <v>161</v>
      </c>
      <c r="G297" s="10">
        <v>0.7</v>
      </c>
      <c r="H297" s="10">
        <v>0.7</v>
      </c>
      <c r="I297" s="14">
        <f t="shared" si="75"/>
        <v>100</v>
      </c>
    </row>
    <row r="298" spans="1:9" ht="63">
      <c r="A298" s="6" t="s">
        <v>288</v>
      </c>
      <c r="B298" s="1" t="s">
        <v>41</v>
      </c>
      <c r="C298" s="1" t="s">
        <v>24</v>
      </c>
      <c r="D298" s="1" t="s">
        <v>20</v>
      </c>
      <c r="E298" s="1" t="s">
        <v>289</v>
      </c>
      <c r="F298" s="1"/>
      <c r="G298" s="10">
        <f>G299</f>
        <v>178.6</v>
      </c>
      <c r="H298" s="10">
        <f>H299</f>
        <v>178.6</v>
      </c>
      <c r="I298" s="14">
        <f t="shared" si="75"/>
        <v>100</v>
      </c>
    </row>
    <row r="299" spans="1:9" ht="94.5">
      <c r="A299" s="8" t="s">
        <v>159</v>
      </c>
      <c r="B299" s="1" t="s">
        <v>41</v>
      </c>
      <c r="C299" s="1" t="s">
        <v>24</v>
      </c>
      <c r="D299" s="1" t="s">
        <v>20</v>
      </c>
      <c r="E299" s="1" t="s">
        <v>289</v>
      </c>
      <c r="F299" s="1" t="s">
        <v>158</v>
      </c>
      <c r="G299" s="10">
        <v>178.6</v>
      </c>
      <c r="H299" s="10">
        <v>178.6</v>
      </c>
      <c r="I299" s="14">
        <f t="shared" si="75"/>
        <v>100</v>
      </c>
    </row>
    <row r="300" spans="1:9" ht="17.25" customHeight="1">
      <c r="A300" s="6" t="s">
        <v>52</v>
      </c>
      <c r="B300" s="1" t="s">
        <v>41</v>
      </c>
      <c r="C300" s="2" t="s">
        <v>5</v>
      </c>
      <c r="D300" s="2" t="s">
        <v>64</v>
      </c>
      <c r="E300" s="1" t="s">
        <v>13</v>
      </c>
      <c r="F300" s="1" t="s">
        <v>13</v>
      </c>
      <c r="G300" s="10">
        <f>G301+G303+G310</f>
        <v>10425.200000000001</v>
      </c>
      <c r="H300" s="10">
        <f t="shared" ref="H300" si="84">H301+H303+H310</f>
        <v>10398.4</v>
      </c>
      <c r="I300" s="14">
        <f t="shared" si="75"/>
        <v>99.742930591259622</v>
      </c>
    </row>
    <row r="301" spans="1:9" ht="99.75" customHeight="1">
      <c r="A301" s="6" t="s">
        <v>240</v>
      </c>
      <c r="B301" s="1" t="s">
        <v>41</v>
      </c>
      <c r="C301" s="3" t="s">
        <v>5</v>
      </c>
      <c r="D301" s="3" t="s">
        <v>19</v>
      </c>
      <c r="E301" s="1" t="s">
        <v>242</v>
      </c>
      <c r="F301" s="1"/>
      <c r="G301" s="10">
        <f>G302</f>
        <v>256.89999999999998</v>
      </c>
      <c r="H301" s="10">
        <f t="shared" ref="H301" si="85">H302</f>
        <v>256.89999999999998</v>
      </c>
      <c r="I301" s="14">
        <f t="shared" si="75"/>
        <v>100</v>
      </c>
    </row>
    <row r="302" spans="1:9" ht="32.25" customHeight="1">
      <c r="A302" s="6" t="s">
        <v>168</v>
      </c>
      <c r="B302" s="1" t="s">
        <v>41</v>
      </c>
      <c r="C302" s="3" t="s">
        <v>5</v>
      </c>
      <c r="D302" s="3" t="s">
        <v>19</v>
      </c>
      <c r="E302" s="1" t="s">
        <v>242</v>
      </c>
      <c r="F302" s="1" t="s">
        <v>166</v>
      </c>
      <c r="G302" s="10">
        <v>256.89999999999998</v>
      </c>
      <c r="H302" s="10">
        <v>256.89999999999998</v>
      </c>
      <c r="I302" s="14">
        <f t="shared" si="75"/>
        <v>100</v>
      </c>
    </row>
    <row r="303" spans="1:9" ht="20.25" customHeight="1">
      <c r="A303" s="6" t="s">
        <v>45</v>
      </c>
      <c r="B303" s="1" t="s">
        <v>41</v>
      </c>
      <c r="C303" s="2" t="s">
        <v>5</v>
      </c>
      <c r="D303" s="2" t="s">
        <v>16</v>
      </c>
      <c r="E303" s="3" t="s">
        <v>13</v>
      </c>
      <c r="F303" s="9" t="s">
        <v>13</v>
      </c>
      <c r="G303" s="10">
        <f>G304+G306+G308</f>
        <v>7124.8</v>
      </c>
      <c r="H303" s="10">
        <f>H304+H306+H308</f>
        <v>7098</v>
      </c>
      <c r="I303" s="14">
        <f t="shared" si="75"/>
        <v>99.623849090500784</v>
      </c>
    </row>
    <row r="304" spans="1:9" ht="68.25" customHeight="1">
      <c r="A304" s="46" t="s">
        <v>225</v>
      </c>
      <c r="B304" s="1" t="s">
        <v>41</v>
      </c>
      <c r="C304" s="3" t="s">
        <v>5</v>
      </c>
      <c r="D304" s="3" t="s">
        <v>16</v>
      </c>
      <c r="E304" s="3" t="s">
        <v>96</v>
      </c>
      <c r="F304" s="1"/>
      <c r="G304" s="10">
        <f>G305</f>
        <v>7110.8</v>
      </c>
      <c r="H304" s="10">
        <f t="shared" ref="H304" si="86">H305</f>
        <v>7084</v>
      </c>
      <c r="I304" s="14">
        <f t="shared" si="75"/>
        <v>99.623108510997355</v>
      </c>
    </row>
    <row r="305" spans="1:9" ht="27.75" customHeight="1">
      <c r="A305" s="6" t="s">
        <v>168</v>
      </c>
      <c r="B305" s="1" t="s">
        <v>41</v>
      </c>
      <c r="C305" s="3" t="s">
        <v>5</v>
      </c>
      <c r="D305" s="3" t="s">
        <v>16</v>
      </c>
      <c r="E305" s="3" t="s">
        <v>96</v>
      </c>
      <c r="F305" s="1" t="s">
        <v>166</v>
      </c>
      <c r="G305" s="10">
        <v>7110.8</v>
      </c>
      <c r="H305" s="10">
        <v>7084</v>
      </c>
      <c r="I305" s="14">
        <f t="shared" si="75"/>
        <v>99.623108510997355</v>
      </c>
    </row>
    <row r="306" spans="1:9" ht="34.5" hidden="1" customHeight="1">
      <c r="A306" s="40"/>
      <c r="B306" s="1"/>
      <c r="C306" s="3"/>
      <c r="D306" s="3"/>
      <c r="E306" s="3"/>
      <c r="F306" s="1"/>
      <c r="G306" s="10"/>
      <c r="H306" s="10"/>
      <c r="I306" s="14"/>
    </row>
    <row r="307" spans="1:9" ht="15.75" hidden="1">
      <c r="A307" s="6"/>
      <c r="B307" s="1"/>
      <c r="C307" s="3"/>
      <c r="D307" s="3"/>
      <c r="E307" s="3"/>
      <c r="F307" s="1"/>
      <c r="G307" s="10"/>
      <c r="H307" s="10"/>
      <c r="I307" s="14"/>
    </row>
    <row r="308" spans="1:9" ht="51.75" customHeight="1">
      <c r="A308" s="6" t="s">
        <v>226</v>
      </c>
      <c r="B308" s="1" t="s">
        <v>41</v>
      </c>
      <c r="C308" s="3" t="s">
        <v>5</v>
      </c>
      <c r="D308" s="3" t="s">
        <v>16</v>
      </c>
      <c r="E308" s="3" t="s">
        <v>97</v>
      </c>
      <c r="F308" s="1"/>
      <c r="G308" s="10">
        <v>14</v>
      </c>
      <c r="H308" s="10">
        <v>14</v>
      </c>
      <c r="I308" s="14">
        <f t="shared" si="75"/>
        <v>100</v>
      </c>
    </row>
    <row r="309" spans="1:9" ht="40.5" customHeight="1">
      <c r="A309" s="6" t="s">
        <v>168</v>
      </c>
      <c r="B309" s="1" t="s">
        <v>41</v>
      </c>
      <c r="C309" s="3" t="s">
        <v>5</v>
      </c>
      <c r="D309" s="3" t="s">
        <v>16</v>
      </c>
      <c r="E309" s="3" t="s">
        <v>97</v>
      </c>
      <c r="F309" s="1" t="s">
        <v>166</v>
      </c>
      <c r="G309" s="10">
        <v>14</v>
      </c>
      <c r="H309" s="10">
        <v>14</v>
      </c>
      <c r="I309" s="14">
        <f t="shared" si="75"/>
        <v>100</v>
      </c>
    </row>
    <row r="310" spans="1:9" ht="33.75" customHeight="1">
      <c r="A310" s="6" t="s">
        <v>30</v>
      </c>
      <c r="B310" s="1" t="s">
        <v>41</v>
      </c>
      <c r="C310" s="1" t="s">
        <v>5</v>
      </c>
      <c r="D310" s="1" t="s">
        <v>29</v>
      </c>
      <c r="E310" s="1" t="s">
        <v>13</v>
      </c>
      <c r="F310" s="1"/>
      <c r="G310" s="10">
        <f>G311+G314</f>
        <v>3043.5</v>
      </c>
      <c r="H310" s="10">
        <f>H311+H314</f>
        <v>3043.5</v>
      </c>
      <c r="I310" s="14">
        <f t="shared" si="75"/>
        <v>100</v>
      </c>
    </row>
    <row r="311" spans="1:9" ht="31.5">
      <c r="A311" s="6" t="s">
        <v>98</v>
      </c>
      <c r="B311" s="1" t="s">
        <v>41</v>
      </c>
      <c r="C311" s="1" t="s">
        <v>5</v>
      </c>
      <c r="D311" s="1" t="s">
        <v>29</v>
      </c>
      <c r="E311" s="1" t="s">
        <v>135</v>
      </c>
      <c r="F311" s="1" t="s">
        <v>13</v>
      </c>
      <c r="G311" s="10">
        <f>G312+G313</f>
        <v>2997.7</v>
      </c>
      <c r="H311" s="10">
        <f t="shared" ref="H311" si="87">H312+H313</f>
        <v>2997.7</v>
      </c>
      <c r="I311" s="14">
        <f t="shared" si="75"/>
        <v>100</v>
      </c>
    </row>
    <row r="312" spans="1:9" ht="97.5" customHeight="1">
      <c r="A312" s="8" t="s">
        <v>159</v>
      </c>
      <c r="B312" s="1" t="s">
        <v>41</v>
      </c>
      <c r="C312" s="1" t="s">
        <v>5</v>
      </c>
      <c r="D312" s="1" t="s">
        <v>29</v>
      </c>
      <c r="E312" s="1" t="s">
        <v>135</v>
      </c>
      <c r="F312" s="1" t="s">
        <v>158</v>
      </c>
      <c r="G312" s="10">
        <v>2723.1</v>
      </c>
      <c r="H312" s="10">
        <v>2723.1</v>
      </c>
      <c r="I312" s="14">
        <f t="shared" si="75"/>
        <v>100</v>
      </c>
    </row>
    <row r="313" spans="1:9" ht="47.25">
      <c r="A313" s="57" t="s">
        <v>163</v>
      </c>
      <c r="B313" s="1" t="s">
        <v>41</v>
      </c>
      <c r="C313" s="1" t="s">
        <v>5</v>
      </c>
      <c r="D313" s="1" t="s">
        <v>29</v>
      </c>
      <c r="E313" s="1" t="s">
        <v>135</v>
      </c>
      <c r="F313" s="1" t="s">
        <v>160</v>
      </c>
      <c r="G313" s="10">
        <v>274.60000000000002</v>
      </c>
      <c r="H313" s="10">
        <v>274.60000000000002</v>
      </c>
      <c r="I313" s="14">
        <f t="shared" si="75"/>
        <v>100</v>
      </c>
    </row>
    <row r="314" spans="1:9" ht="63">
      <c r="A314" s="57" t="s">
        <v>288</v>
      </c>
      <c r="B314" s="1" t="s">
        <v>41</v>
      </c>
      <c r="C314" s="1" t="s">
        <v>5</v>
      </c>
      <c r="D314" s="1" t="s">
        <v>29</v>
      </c>
      <c r="E314" s="1" t="s">
        <v>289</v>
      </c>
      <c r="F314" s="1"/>
      <c r="G314" s="10">
        <v>45.8</v>
      </c>
      <c r="H314" s="10">
        <v>45.8</v>
      </c>
      <c r="I314" s="14">
        <f t="shared" si="75"/>
        <v>100</v>
      </c>
    </row>
    <row r="315" spans="1:9" ht="94.5">
      <c r="A315" s="8" t="s">
        <v>159</v>
      </c>
      <c r="B315" s="1" t="s">
        <v>41</v>
      </c>
      <c r="C315" s="1" t="s">
        <v>5</v>
      </c>
      <c r="D315" s="1" t="s">
        <v>29</v>
      </c>
      <c r="E315" s="1" t="s">
        <v>289</v>
      </c>
      <c r="F315" s="1" t="s">
        <v>158</v>
      </c>
      <c r="G315" s="10">
        <v>45.8</v>
      </c>
      <c r="H315" s="10">
        <v>45.8</v>
      </c>
      <c r="I315" s="14">
        <f t="shared" si="75"/>
        <v>100</v>
      </c>
    </row>
    <row r="316" spans="1:9" ht="21.75" customHeight="1">
      <c r="A316" s="31" t="s">
        <v>256</v>
      </c>
      <c r="B316" s="9" t="s">
        <v>46</v>
      </c>
      <c r="C316" s="9" t="s">
        <v>13</v>
      </c>
      <c r="D316" s="9" t="s">
        <v>13</v>
      </c>
      <c r="E316" s="9" t="s">
        <v>13</v>
      </c>
      <c r="F316" s="9" t="s">
        <v>13</v>
      </c>
      <c r="G316" s="14">
        <f>G317</f>
        <v>9397.9</v>
      </c>
      <c r="H316" s="14">
        <f t="shared" ref="H316" si="88">H317</f>
        <v>6730.4</v>
      </c>
      <c r="I316" s="14">
        <f t="shared" si="75"/>
        <v>71.615999318996799</v>
      </c>
    </row>
    <row r="317" spans="1:9" ht="18.75" customHeight="1">
      <c r="A317" s="6" t="s">
        <v>50</v>
      </c>
      <c r="B317" s="1" t="s">
        <v>46</v>
      </c>
      <c r="C317" s="1" t="s">
        <v>15</v>
      </c>
      <c r="D317" s="1" t="s">
        <v>13</v>
      </c>
      <c r="E317" s="1" t="s">
        <v>13</v>
      </c>
      <c r="F317" s="1" t="s">
        <v>13</v>
      </c>
      <c r="G317" s="10">
        <f>G318+G326</f>
        <v>9397.9</v>
      </c>
      <c r="H317" s="10">
        <f t="shared" ref="H317" si="89">H318+H326</f>
        <v>6730.4</v>
      </c>
      <c r="I317" s="14">
        <f t="shared" si="75"/>
        <v>71.615999318996799</v>
      </c>
    </row>
    <row r="318" spans="1:9" ht="63">
      <c r="A318" s="6" t="s">
        <v>33</v>
      </c>
      <c r="B318" s="1" t="s">
        <v>46</v>
      </c>
      <c r="C318" s="1" t="s">
        <v>15</v>
      </c>
      <c r="D318" s="1" t="s">
        <v>29</v>
      </c>
      <c r="E318" s="1" t="s">
        <v>13</v>
      </c>
      <c r="F318" s="1" t="s">
        <v>13</v>
      </c>
      <c r="G318" s="10">
        <f>G319</f>
        <v>8786.9</v>
      </c>
      <c r="H318" s="10">
        <f t="shared" ref="H318" si="90">H319</f>
        <v>6730.4</v>
      </c>
      <c r="I318" s="14">
        <f t="shared" si="75"/>
        <v>76.595841536833248</v>
      </c>
    </row>
    <row r="319" spans="1:9" ht="78.75">
      <c r="A319" s="6" t="s">
        <v>128</v>
      </c>
      <c r="B319" s="1" t="s">
        <v>46</v>
      </c>
      <c r="C319" s="1" t="s">
        <v>15</v>
      </c>
      <c r="D319" s="1" t="s">
        <v>29</v>
      </c>
      <c r="E319" s="1" t="s">
        <v>129</v>
      </c>
      <c r="F319" s="1"/>
      <c r="G319" s="10">
        <f>G320</f>
        <v>8786.9</v>
      </c>
      <c r="H319" s="10">
        <f t="shared" ref="H319" si="91">H320</f>
        <v>6730.4</v>
      </c>
      <c r="I319" s="14">
        <f t="shared" si="75"/>
        <v>76.595841536833248</v>
      </c>
    </row>
    <row r="320" spans="1:9" ht="48.75" customHeight="1">
      <c r="A320" s="6" t="s">
        <v>65</v>
      </c>
      <c r="B320" s="1" t="s">
        <v>46</v>
      </c>
      <c r="C320" s="1" t="s">
        <v>15</v>
      </c>
      <c r="D320" s="1" t="s">
        <v>29</v>
      </c>
      <c r="E320" s="1" t="s">
        <v>99</v>
      </c>
      <c r="F320" s="1"/>
      <c r="G320" s="10">
        <f>G321+G322+G325+G323</f>
        <v>8786.9</v>
      </c>
      <c r="H320" s="10">
        <f>H321+H322+H325+H323</f>
        <v>6730.4</v>
      </c>
      <c r="I320" s="14">
        <f t="shared" si="75"/>
        <v>76.595841536833248</v>
      </c>
    </row>
    <row r="321" spans="1:10" ht="93.75" customHeight="1">
      <c r="A321" s="8" t="s">
        <v>159</v>
      </c>
      <c r="B321" s="1" t="s">
        <v>46</v>
      </c>
      <c r="C321" s="1" t="s">
        <v>15</v>
      </c>
      <c r="D321" s="1" t="s">
        <v>29</v>
      </c>
      <c r="E321" s="1" t="s">
        <v>99</v>
      </c>
      <c r="F321" s="1" t="s">
        <v>158</v>
      </c>
      <c r="G321" s="10">
        <v>5522</v>
      </c>
      <c r="H321" s="10">
        <v>5522</v>
      </c>
      <c r="I321" s="14">
        <f t="shared" si="75"/>
        <v>100</v>
      </c>
    </row>
    <row r="322" spans="1:10" ht="47.25">
      <c r="A322" s="6" t="s">
        <v>163</v>
      </c>
      <c r="B322" s="1" t="s">
        <v>46</v>
      </c>
      <c r="C322" s="1" t="s">
        <v>15</v>
      </c>
      <c r="D322" s="1" t="s">
        <v>29</v>
      </c>
      <c r="E322" s="1" t="s">
        <v>99</v>
      </c>
      <c r="F322" s="1" t="s">
        <v>160</v>
      </c>
      <c r="G322" s="10">
        <v>3051</v>
      </c>
      <c r="H322" s="10">
        <v>995.1</v>
      </c>
      <c r="I322" s="14">
        <f t="shared" si="75"/>
        <v>32.61553588987217</v>
      </c>
    </row>
    <row r="323" spans="1:10" ht="63">
      <c r="A323" s="6" t="s">
        <v>288</v>
      </c>
      <c r="B323" s="1" t="s">
        <v>46</v>
      </c>
      <c r="C323" s="1" t="s">
        <v>15</v>
      </c>
      <c r="D323" s="1" t="s">
        <v>29</v>
      </c>
      <c r="E323" s="1" t="s">
        <v>289</v>
      </c>
      <c r="F323" s="1"/>
      <c r="G323" s="10">
        <v>208.4</v>
      </c>
      <c r="H323" s="10">
        <v>208.4</v>
      </c>
      <c r="I323" s="14">
        <f t="shared" si="75"/>
        <v>100</v>
      </c>
    </row>
    <row r="324" spans="1:10" ht="94.5">
      <c r="A324" s="8" t="s">
        <v>159</v>
      </c>
      <c r="B324" s="1" t="s">
        <v>46</v>
      </c>
      <c r="C324" s="1" t="s">
        <v>15</v>
      </c>
      <c r="D324" s="1" t="s">
        <v>29</v>
      </c>
      <c r="E324" s="1" t="s">
        <v>289</v>
      </c>
      <c r="F324" s="1" t="s">
        <v>158</v>
      </c>
      <c r="G324" s="10">
        <v>208.4</v>
      </c>
      <c r="H324" s="10">
        <v>208.4</v>
      </c>
      <c r="I324" s="14">
        <f t="shared" si="75"/>
        <v>100</v>
      </c>
    </row>
    <row r="325" spans="1:10" ht="15.75">
      <c r="A325" s="6" t="s">
        <v>162</v>
      </c>
      <c r="B325" s="1" t="s">
        <v>46</v>
      </c>
      <c r="C325" s="1" t="s">
        <v>15</v>
      </c>
      <c r="D325" s="1" t="s">
        <v>29</v>
      </c>
      <c r="E325" s="1" t="s">
        <v>99</v>
      </c>
      <c r="F325" s="1" t="s">
        <v>161</v>
      </c>
      <c r="G325" s="10">
        <v>5.5</v>
      </c>
      <c r="H325" s="10">
        <v>4.9000000000000004</v>
      </c>
      <c r="I325" s="14">
        <f t="shared" si="75"/>
        <v>89.090909090909093</v>
      </c>
    </row>
    <row r="326" spans="1:10" ht="15.75">
      <c r="A326" s="6" t="s">
        <v>47</v>
      </c>
      <c r="B326" s="1" t="s">
        <v>46</v>
      </c>
      <c r="C326" s="1" t="s">
        <v>15</v>
      </c>
      <c r="D326" s="1" t="s">
        <v>6</v>
      </c>
      <c r="E326" s="1" t="s">
        <v>13</v>
      </c>
      <c r="F326" s="1" t="s">
        <v>13</v>
      </c>
      <c r="G326" s="10">
        <f>G327</f>
        <v>611</v>
      </c>
      <c r="H326" s="10">
        <v>0</v>
      </c>
      <c r="I326" s="14">
        <f t="shared" si="75"/>
        <v>0</v>
      </c>
    </row>
    <row r="327" spans="1:10" ht="47.25">
      <c r="A327" s="58" t="s">
        <v>130</v>
      </c>
      <c r="B327" s="1" t="s">
        <v>46</v>
      </c>
      <c r="C327" s="1" t="s">
        <v>15</v>
      </c>
      <c r="D327" s="1" t="s">
        <v>6</v>
      </c>
      <c r="E327" s="1" t="s">
        <v>131</v>
      </c>
      <c r="F327" s="9"/>
      <c r="G327" s="10">
        <f>G328</f>
        <v>611</v>
      </c>
      <c r="H327" s="10">
        <v>0</v>
      </c>
      <c r="I327" s="14">
        <f t="shared" si="75"/>
        <v>0</v>
      </c>
    </row>
    <row r="328" spans="1:10" ht="20.25" customHeight="1">
      <c r="A328" s="6" t="s">
        <v>100</v>
      </c>
      <c r="B328" s="1" t="s">
        <v>46</v>
      </c>
      <c r="C328" s="1" t="s">
        <v>15</v>
      </c>
      <c r="D328" s="1" t="s">
        <v>6</v>
      </c>
      <c r="E328" s="1" t="s">
        <v>101</v>
      </c>
      <c r="F328" s="1" t="s">
        <v>13</v>
      </c>
      <c r="G328" s="10">
        <v>611</v>
      </c>
      <c r="H328" s="10">
        <v>0</v>
      </c>
      <c r="I328" s="14">
        <f t="shared" si="75"/>
        <v>0</v>
      </c>
    </row>
    <row r="329" spans="1:10" ht="47.25">
      <c r="A329" s="6" t="s">
        <v>163</v>
      </c>
      <c r="B329" s="1" t="s">
        <v>46</v>
      </c>
      <c r="C329" s="1" t="s">
        <v>15</v>
      </c>
      <c r="D329" s="1" t="s">
        <v>6</v>
      </c>
      <c r="E329" s="1" t="s">
        <v>101</v>
      </c>
      <c r="F329" s="1" t="s">
        <v>160</v>
      </c>
      <c r="G329" s="10">
        <v>611</v>
      </c>
      <c r="H329" s="10">
        <v>0</v>
      </c>
      <c r="I329" s="14">
        <f t="shared" si="75"/>
        <v>0</v>
      </c>
    </row>
    <row r="330" spans="1:10" ht="15.75">
      <c r="A330" s="59" t="s">
        <v>149</v>
      </c>
      <c r="B330" s="32" t="s">
        <v>13</v>
      </c>
      <c r="C330" s="32" t="s">
        <v>13</v>
      </c>
      <c r="D330" s="32" t="s">
        <v>13</v>
      </c>
      <c r="E330" s="32" t="s">
        <v>13</v>
      </c>
      <c r="F330" s="9" t="s">
        <v>13</v>
      </c>
      <c r="G330" s="14">
        <f>G15+G141+G149+G165+G215+G227+G316</f>
        <v>1235762.4700000002</v>
      </c>
      <c r="H330" s="14">
        <f>H15+H141+H149+H165+H215+H227+H316</f>
        <v>1219083.9700000002</v>
      </c>
      <c r="I330" s="14">
        <v>99</v>
      </c>
    </row>
    <row r="332" spans="1:10">
      <c r="G332" s="62"/>
      <c r="H332" s="63"/>
      <c r="I332" s="63"/>
      <c r="J332" s="64"/>
    </row>
    <row r="333" spans="1:10">
      <c r="I333" s="61"/>
    </row>
    <row r="335" spans="1:10">
      <c r="H335" s="19"/>
    </row>
  </sheetData>
  <mergeCells count="8">
    <mergeCell ref="A9:J9"/>
    <mergeCell ref="A8:H8"/>
    <mergeCell ref="A7:I7"/>
    <mergeCell ref="A2:I2"/>
    <mergeCell ref="A3:I3"/>
    <mergeCell ref="A4:I4"/>
    <mergeCell ref="A5:I5"/>
    <mergeCell ref="A6:I6"/>
  </mergeCells>
  <pageMargins left="0.35" right="0.19" top="0.28999999999999998" bottom="0.24" header="0.17" footer="0.24"/>
  <pageSetup paperSize="9" scale="76" orientation="portrait" r:id="rId1"/>
  <rowBreaks count="1" manualBreakCount="1">
    <brk id="309" max="8" man="1"/>
  </rowBreaks>
  <ignoredErrors>
    <ignoredError sqref="B3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Master</cp:lastModifiedBy>
  <cp:lastPrinted>2023-04-03T15:06:25Z</cp:lastPrinted>
  <dcterms:created xsi:type="dcterms:W3CDTF">1996-10-08T23:32:33Z</dcterms:created>
  <dcterms:modified xsi:type="dcterms:W3CDTF">2023-04-04T11:33:04Z</dcterms:modified>
</cp:coreProperties>
</file>