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/>
</workbook>
</file>

<file path=xl/calcChain.xml><?xml version="1.0" encoding="utf-8"?>
<calcChain xmlns="http://schemas.openxmlformats.org/spreadsheetml/2006/main">
  <c r="G175" i="12"/>
  <c r="G176"/>
  <c r="F176"/>
  <c r="G235"/>
  <c r="G170"/>
  <c r="G173"/>
  <c r="G136"/>
  <c r="G135" s="1"/>
  <c r="G134" s="1"/>
  <c r="G132"/>
  <c r="G131" s="1"/>
  <c r="G108"/>
  <c r="H20"/>
  <c r="H21"/>
  <c r="H22"/>
  <c r="H25"/>
  <c r="H29"/>
  <c r="H32"/>
  <c r="H33"/>
  <c r="H34"/>
  <c r="H35"/>
  <c r="H36"/>
  <c r="H41"/>
  <c r="H45"/>
  <c r="H46"/>
  <c r="H47"/>
  <c r="H50"/>
  <c r="H51"/>
  <c r="H52"/>
  <c r="H53"/>
  <c r="H54"/>
  <c r="H57"/>
  <c r="H58"/>
  <c r="H60"/>
  <c r="H61"/>
  <c r="H62"/>
  <c r="H65"/>
  <c r="H67"/>
  <c r="H68"/>
  <c r="H69"/>
  <c r="H70"/>
  <c r="H71"/>
  <c r="H72"/>
  <c r="H74"/>
  <c r="H77"/>
  <c r="H78"/>
  <c r="H79"/>
  <c r="H80"/>
  <c r="H81"/>
  <c r="H83"/>
  <c r="H84"/>
  <c r="H85"/>
  <c r="H90"/>
  <c r="H91"/>
  <c r="H94"/>
  <c r="H95"/>
  <c r="H96"/>
  <c r="H100"/>
  <c r="H101"/>
  <c r="H105"/>
  <c r="H106"/>
  <c r="H107"/>
  <c r="H109"/>
  <c r="H110"/>
  <c r="H111"/>
  <c r="H116"/>
  <c r="H120"/>
  <c r="H121"/>
  <c r="H122"/>
  <c r="H123"/>
  <c r="H124"/>
  <c r="H126"/>
  <c r="H127"/>
  <c r="H128"/>
  <c r="H130"/>
  <c r="H133"/>
  <c r="H137"/>
  <c r="H138"/>
  <c r="H139"/>
  <c r="H144"/>
  <c r="H146"/>
  <c r="H148"/>
  <c r="H150"/>
  <c r="H151"/>
  <c r="H155"/>
  <c r="H156"/>
  <c r="H157"/>
  <c r="H158"/>
  <c r="H159"/>
  <c r="H160"/>
  <c r="H161"/>
  <c r="H163"/>
  <c r="H164"/>
  <c r="H165"/>
  <c r="H167"/>
  <c r="H169"/>
  <c r="H171"/>
  <c r="H174"/>
  <c r="H177"/>
  <c r="H178"/>
  <c r="H181"/>
  <c r="H183"/>
  <c r="H185"/>
  <c r="H186"/>
  <c r="H187"/>
  <c r="H189"/>
  <c r="H190"/>
  <c r="H193"/>
  <c r="H194"/>
  <c r="H196"/>
  <c r="H197"/>
  <c r="H198"/>
  <c r="H199"/>
  <c r="H201"/>
  <c r="H204"/>
  <c r="H206"/>
  <c r="H210"/>
  <c r="H211"/>
  <c r="H212"/>
  <c r="H213"/>
  <c r="H214"/>
  <c r="H221"/>
  <c r="H222"/>
  <c r="H225"/>
  <c r="H226"/>
  <c r="H227"/>
  <c r="H228"/>
  <c r="H229"/>
  <c r="H231"/>
  <c r="H232"/>
  <c r="H233"/>
  <c r="H234"/>
  <c r="H236"/>
  <c r="H237"/>
  <c r="H238"/>
  <c r="H239"/>
  <c r="H243"/>
  <c r="H244"/>
  <c r="H245"/>
  <c r="H249"/>
  <c r="H251"/>
  <c r="H255"/>
  <c r="H257"/>
  <c r="H259"/>
  <c r="H262"/>
  <c r="H263"/>
  <c r="H265"/>
  <c r="H271"/>
  <c r="H272"/>
  <c r="H275"/>
  <c r="H276"/>
  <c r="H277"/>
  <c r="H281"/>
  <c r="H282"/>
  <c r="H283"/>
  <c r="H288"/>
  <c r="H289"/>
  <c r="H290"/>
  <c r="G119"/>
  <c r="G118" s="1"/>
  <c r="F129"/>
  <c r="G129"/>
  <c r="F170"/>
  <c r="H170" l="1"/>
  <c r="H129"/>
  <c r="F209"/>
  <c r="G209"/>
  <c r="H209" l="1"/>
  <c r="F235"/>
  <c r="H235" s="1"/>
  <c r="G182"/>
  <c r="G145"/>
  <c r="F145"/>
  <c r="H145" l="1"/>
  <c r="H182"/>
  <c r="G31"/>
  <c r="G19"/>
  <c r="F19"/>
  <c r="F149"/>
  <c r="F132"/>
  <c r="H132" s="1"/>
  <c r="F108"/>
  <c r="H108" s="1"/>
  <c r="G280"/>
  <c r="H280" s="1"/>
  <c r="F280"/>
  <c r="G230"/>
  <c r="H230" s="1"/>
  <c r="F230"/>
  <c r="H19" l="1"/>
  <c r="G264"/>
  <c r="H264" s="1"/>
  <c r="F264"/>
  <c r="G254"/>
  <c r="F254"/>
  <c r="F253" s="1"/>
  <c r="F252" s="1"/>
  <c r="G242"/>
  <c r="G240" s="1"/>
  <c r="F242"/>
  <c r="F240" s="1"/>
  <c r="G166"/>
  <c r="F166"/>
  <c r="G172"/>
  <c r="F173"/>
  <c r="G115"/>
  <c r="F115"/>
  <c r="F119"/>
  <c r="F131"/>
  <c r="H131" s="1"/>
  <c r="F172" l="1"/>
  <c r="H172" s="1"/>
  <c r="H173"/>
  <c r="G253"/>
  <c r="H254"/>
  <c r="H115"/>
  <c r="H166"/>
  <c r="F118"/>
  <c r="H118" s="1"/>
  <c r="H119"/>
  <c r="H242"/>
  <c r="G149"/>
  <c r="F250"/>
  <c r="G250"/>
  <c r="G205"/>
  <c r="F184"/>
  <c r="H184" s="1"/>
  <c r="G30"/>
  <c r="G89"/>
  <c r="G162"/>
  <c r="F162"/>
  <c r="G168"/>
  <c r="F168"/>
  <c r="G220"/>
  <c r="F220"/>
  <c r="G241"/>
  <c r="F241"/>
  <c r="F256"/>
  <c r="G200"/>
  <c r="F200"/>
  <c r="G147"/>
  <c r="F147"/>
  <c r="F56"/>
  <c r="H56" s="1"/>
  <c r="G40"/>
  <c r="F40"/>
  <c r="H40" l="1"/>
  <c r="H250"/>
  <c r="H253"/>
  <c r="G252"/>
  <c r="H200"/>
  <c r="H241"/>
  <c r="H168"/>
  <c r="H147"/>
  <c r="H220"/>
  <c r="H162"/>
  <c r="F175"/>
  <c r="H175" s="1"/>
  <c r="H176"/>
  <c r="H149"/>
  <c r="F55"/>
  <c r="G114" l="1"/>
  <c r="H114" s="1"/>
  <c r="F114"/>
  <c r="G99"/>
  <c r="F99"/>
  <c r="F98" s="1"/>
  <c r="G98" l="1"/>
  <c r="H98" s="1"/>
  <c r="H99"/>
  <c r="G195"/>
  <c r="F203"/>
  <c r="F202" l="1"/>
  <c r="H202" s="1"/>
  <c r="H203"/>
  <c r="G125"/>
  <c r="G93"/>
  <c r="F93"/>
  <c r="H252" l="1"/>
  <c r="H93"/>
  <c r="G117"/>
  <c r="G274"/>
  <c r="F274"/>
  <c r="G273" l="1"/>
  <c r="H274"/>
  <c r="F143"/>
  <c r="F142" s="1"/>
  <c r="F89"/>
  <c r="H89" s="1"/>
  <c r="G256"/>
  <c r="H256" s="1"/>
  <c r="G39" l="1"/>
  <c r="F39"/>
  <c r="F38" s="1"/>
  <c r="F37" s="1"/>
  <c r="G38" l="1"/>
  <c r="H39"/>
  <c r="G24"/>
  <c r="H24" s="1"/>
  <c r="F24"/>
  <c r="F18"/>
  <c r="G37" l="1"/>
  <c r="H37" s="1"/>
  <c r="H38"/>
  <c r="F125"/>
  <c r="H125" s="1"/>
  <c r="F117" l="1"/>
  <c r="H117" s="1"/>
  <c r="G180"/>
  <c r="F180"/>
  <c r="F179" s="1"/>
  <c r="G179" l="1"/>
  <c r="H179" s="1"/>
  <c r="H180"/>
  <c r="G113"/>
  <c r="H113" s="1"/>
  <c r="F113"/>
  <c r="F104"/>
  <c r="F103" s="1"/>
  <c r="G88"/>
  <c r="F88"/>
  <c r="H88" l="1"/>
  <c r="F102"/>
  <c r="F97" s="1"/>
  <c r="G104"/>
  <c r="G103" s="1"/>
  <c r="G102" s="1"/>
  <c r="H103" l="1"/>
  <c r="H104"/>
  <c r="F136"/>
  <c r="F135" s="1"/>
  <c r="G73"/>
  <c r="F73"/>
  <c r="H73" l="1"/>
  <c r="H136"/>
  <c r="H102"/>
  <c r="F134"/>
  <c r="F112" s="1"/>
  <c r="F44"/>
  <c r="F43" s="1"/>
  <c r="H135" l="1"/>
  <c r="G97"/>
  <c r="H97" s="1"/>
  <c r="G270"/>
  <c r="F270"/>
  <c r="F205"/>
  <c r="G192"/>
  <c r="F192"/>
  <c r="F191" s="1"/>
  <c r="F188" s="1"/>
  <c r="F195" l="1"/>
  <c r="H195" s="1"/>
  <c r="H205"/>
  <c r="G269"/>
  <c r="H270"/>
  <c r="G191"/>
  <c r="H192"/>
  <c r="G112"/>
  <c r="H112" s="1"/>
  <c r="H134"/>
  <c r="F273"/>
  <c r="G18"/>
  <c r="H18" s="1"/>
  <c r="H240"/>
  <c r="G248"/>
  <c r="G279"/>
  <c r="G278" s="1"/>
  <c r="G287"/>
  <c r="G66"/>
  <c r="G82"/>
  <c r="G92"/>
  <c r="G87" s="1"/>
  <c r="G224"/>
  <c r="G219"/>
  <c r="G208"/>
  <c r="G207" s="1"/>
  <c r="G55"/>
  <c r="H55" s="1"/>
  <c r="G49"/>
  <c r="G44"/>
  <c r="G28"/>
  <c r="G23"/>
  <c r="F287"/>
  <c r="F286" s="1"/>
  <c r="F285" s="1"/>
  <c r="F279"/>
  <c r="F278" s="1"/>
  <c r="F224"/>
  <c r="F223" s="1"/>
  <c r="F219"/>
  <c r="F218" s="1"/>
  <c r="F217" s="1"/>
  <c r="H278" l="1"/>
  <c r="H279"/>
  <c r="F269"/>
  <c r="F268" s="1"/>
  <c r="H273"/>
  <c r="G223"/>
  <c r="H223" s="1"/>
  <c r="H224"/>
  <c r="G286"/>
  <c r="H287"/>
  <c r="G218"/>
  <c r="H219"/>
  <c r="H269"/>
  <c r="G247"/>
  <c r="G188"/>
  <c r="H188" s="1"/>
  <c r="H191"/>
  <c r="G48"/>
  <c r="G43"/>
  <c r="H44"/>
  <c r="G27"/>
  <c r="F216"/>
  <c r="H43" l="1"/>
  <c r="G42"/>
  <c r="G268"/>
  <c r="H268" s="1"/>
  <c r="G217"/>
  <c r="H218"/>
  <c r="G26"/>
  <c r="G285"/>
  <c r="H286"/>
  <c r="G86"/>
  <c r="H17"/>
  <c r="F208"/>
  <c r="F207" s="1"/>
  <c r="H207" s="1"/>
  <c r="F92"/>
  <c r="F82"/>
  <c r="H82" s="1"/>
  <c r="F66"/>
  <c r="H66" s="1"/>
  <c r="F49"/>
  <c r="F31"/>
  <c r="F28"/>
  <c r="G64"/>
  <c r="F48" l="1"/>
  <c r="H48" s="1"/>
  <c r="H49"/>
  <c r="F30"/>
  <c r="H30" s="1"/>
  <c r="H31"/>
  <c r="F87"/>
  <c r="H87" s="1"/>
  <c r="H92"/>
  <c r="H217"/>
  <c r="G216"/>
  <c r="F27"/>
  <c r="H27" s="1"/>
  <c r="H28"/>
  <c r="G63"/>
  <c r="G284"/>
  <c r="H285"/>
  <c r="H208"/>
  <c r="G261"/>
  <c r="G260" s="1"/>
  <c r="F261"/>
  <c r="F260" s="1"/>
  <c r="G258"/>
  <c r="G154"/>
  <c r="F154"/>
  <c r="F153" s="1"/>
  <c r="G143"/>
  <c r="G142" s="1"/>
  <c r="F141"/>
  <c r="G76"/>
  <c r="F76"/>
  <c r="F75" s="1"/>
  <c r="F42" l="1"/>
  <c r="H42" s="1"/>
  <c r="H76"/>
  <c r="F86"/>
  <c r="H86" s="1"/>
  <c r="H216"/>
  <c r="G215"/>
  <c r="H261"/>
  <c r="F26"/>
  <c r="H26" s="1"/>
  <c r="G153"/>
  <c r="H153" s="1"/>
  <c r="H154"/>
  <c r="H142"/>
  <c r="H143"/>
  <c r="G75"/>
  <c r="G59" s="1"/>
  <c r="G16" s="1"/>
  <c r="F152"/>
  <c r="H75" l="1"/>
  <c r="G246"/>
  <c r="G152"/>
  <c r="H152" s="1"/>
  <c r="G141"/>
  <c r="H141" s="1"/>
  <c r="F64"/>
  <c r="F63" l="1"/>
  <c r="H64"/>
  <c r="G140"/>
  <c r="G291" s="1"/>
  <c r="F258"/>
  <c r="H258" s="1"/>
  <c r="F59" l="1"/>
  <c r="H59" s="1"/>
  <c r="H63"/>
  <c r="F23"/>
  <c r="H23" s="1"/>
  <c r="F140" l="1"/>
  <c r="H140" s="1"/>
  <c r="H260"/>
  <c r="F248" l="1"/>
  <c r="F215"/>
  <c r="H215" s="1"/>
  <c r="F16"/>
  <c r="H16" s="1"/>
  <c r="F284"/>
  <c r="H284" s="1"/>
  <c r="F247" l="1"/>
  <c r="H248"/>
  <c r="F246" l="1"/>
  <c r="H247"/>
  <c r="H246" l="1"/>
  <c r="F291"/>
  <c r="H291" l="1"/>
</calcChain>
</file>

<file path=xl/sharedStrings.xml><?xml version="1.0" encoding="utf-8"?>
<sst xmlns="http://schemas.openxmlformats.org/spreadsheetml/2006/main" count="1226" uniqueCount="291">
  <si>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</si>
  <si>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</si>
  <si>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</si>
  <si>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</si>
  <si>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</si>
  <si>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</si>
  <si>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</si>
  <si>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</si>
  <si>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</si>
  <si>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</si>
  <si>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</si>
  <si>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</si>
  <si>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</si>
  <si>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</si>
  <si>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</si>
  <si>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</si>
  <si>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</si>
  <si>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</si>
  <si>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</si>
  <si>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</si>
  <si>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</si>
  <si>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</si>
  <si>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</si>
  <si>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</si>
  <si>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</si>
  <si>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</si>
  <si>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</si>
  <si>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</si>
  <si>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</si>
  <si>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</si>
  <si>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</si>
  <si>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</si>
  <si>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</si>
  <si>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</si>
  <si>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</si>
  <si>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</si>
  <si>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</si>
  <si>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</si>
  <si>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</si>
  <si>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</si>
  <si>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</si>
  <si>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</si>
  <si>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</si>
  <si>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</si>
  <si>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</si>
  <si>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Массовый спорт</t>
  </si>
  <si>
    <t>Расходы на обеспечение функций государственных органов, в том числе территориальных органов</t>
  </si>
  <si>
    <t>9620090019</t>
  </si>
  <si>
    <t>9690090019</t>
  </si>
  <si>
    <t>7810090019</t>
  </si>
  <si>
    <t>7820090019</t>
  </si>
  <si>
    <t>3920490019</t>
  </si>
  <si>
    <t>9390090019</t>
  </si>
  <si>
    <t>3920520540</t>
  </si>
  <si>
    <t>Резервный фонд местной администрации</t>
  </si>
  <si>
    <t>15Г0099998</t>
  </si>
  <si>
    <t>Реализация мероприятий программы</t>
  </si>
  <si>
    <t>3810690019</t>
  </si>
  <si>
    <t>7710092794</t>
  </si>
  <si>
    <t>Взнос в Ассоциацию "Совет муниципальных образований КБР"</t>
  </si>
  <si>
    <t>9990059300</t>
  </si>
  <si>
    <t>1010390019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</si>
  <si>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</si>
  <si>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</si>
  <si>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</si>
  <si>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0530190019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</si>
  <si>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</si>
  <si>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</si>
  <si>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</si>
  <si>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</si>
  <si>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</si>
  <si>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</si>
  <si>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</si>
  <si>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</si>
  <si>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</si>
  <si>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</si>
  <si>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</si>
  <si>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</si>
  <si>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</si>
  <si>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</si>
  <si>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</si>
  <si>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</si>
  <si>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1340290019</t>
  </si>
  <si>
    <t>2320290059</t>
  </si>
  <si>
    <t>0220270120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</si>
  <si>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</si>
  <si>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</si>
  <si>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</si>
  <si>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</si>
  <si>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</si>
  <si>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</si>
  <si>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</si>
  <si>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</si>
  <si>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</si>
  <si>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</si>
  <si>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</si>
  <si>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1120100000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</si>
  <si>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</si>
  <si>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</si>
  <si>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</si>
  <si>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1310100000</t>
  </si>
  <si>
    <t>Основное мероприятие "Физическое воспитание и обеспечение организации и проведение физкультурных мероприятий и массовых спортивных мероприятий"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</si>
  <si>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</si>
  <si>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</si>
  <si>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</si>
  <si>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</si>
  <si>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</si>
  <si>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</si>
  <si>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</si>
  <si>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</si>
  <si>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</si>
  <si>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</si>
  <si>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</si>
  <si>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</si>
  <si>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</si>
  <si>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</si>
  <si>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15Г0000000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</si>
  <si>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</si>
  <si>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</si>
  <si>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</si>
  <si>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</si>
  <si>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</si>
  <si>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</si>
  <si>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</si>
  <si>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</si>
  <si>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</si>
  <si>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</si>
  <si>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</si>
  <si>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</si>
  <si>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</si>
  <si>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 xml:space="preserve"> Основное мероприятие градостроительная деятельность 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</si>
  <si>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</si>
  <si>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</si>
  <si>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</si>
  <si>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</si>
  <si>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</si>
  <si>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</si>
  <si>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</si>
  <si>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</si>
  <si>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</si>
  <si>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</si>
  <si>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</si>
  <si>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</si>
  <si>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</si>
  <si>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</si>
  <si>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</si>
  <si>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</si>
  <si>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</si>
  <si>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</si>
  <si>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Финансовое обеспечение иных расходов органами местного самоуправления и муниципальными казенными учреждениями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</si>
  <si>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</si>
  <si>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</si>
  <si>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</si>
  <si>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</si>
  <si>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</si>
  <si>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</si>
  <si>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</si>
  <si>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</si>
  <si>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</si>
  <si>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</si>
  <si>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</si>
  <si>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</si>
  <si>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</si>
  <si>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Основное мероприятие реализации дполонительного образования детей и реализация мероприятий молодежной политики</t>
  </si>
  <si>
    <t xml:space="preserve"> 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</si>
  <si>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0240170120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</si>
  <si>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</si>
  <si>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</si>
  <si>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</si>
  <si>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</si>
  <si>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</si>
  <si>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022020120</t>
  </si>
  <si>
    <t>0220275180</t>
  </si>
  <si>
    <t>0240896057</t>
  </si>
  <si>
    <t>1011290019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</si>
  <si>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</si>
  <si>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</si>
  <si>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</si>
  <si>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</si>
  <si>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</si>
  <si>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</si>
  <si>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</si>
  <si>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</si>
  <si>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</si>
  <si>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</si>
  <si>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</si>
  <si>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</si>
  <si>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</si>
  <si>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</si>
  <si>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</si>
  <si>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</si>
  <si>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</si>
  <si>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</si>
  <si>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</si>
  <si>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</si>
  <si>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</si>
  <si>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</si>
  <si>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</si>
  <si>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</si>
  <si>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</si>
  <si>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</si>
  <si>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</si>
  <si>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</si>
  <si>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</si>
  <si>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</si>
  <si>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</si>
  <si>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</si>
  <si>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</si>
  <si>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</si>
  <si>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</si>
  <si>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</si>
  <si>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99990040020</t>
  </si>
  <si>
    <t>4620196057</t>
  </si>
  <si>
    <t>4620100000</t>
  </si>
  <si>
    <t>Основное мероприятие "Укрепление общероссийской гражданской идентичности"</t>
  </si>
  <si>
    <t>Мероприятия по патриотическому воспитанию граждан</t>
  </si>
  <si>
    <t>2420100000</t>
  </si>
  <si>
    <t>Государственный заказа на профессиональную переподготовку и повышение квалификации государственных служащих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</si>
  <si>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</si>
  <si>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</si>
  <si>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</si>
  <si>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</si>
  <si>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</si>
  <si>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</si>
  <si>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</si>
  <si>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782009240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</si>
  <si>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</si>
  <si>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</si>
  <si>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</si>
  <si>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</si>
  <si>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</si>
  <si>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0240160709</t>
  </si>
  <si>
    <t>Субсидии на персонифицированное финансирование дополнительного образования</t>
  </si>
  <si>
    <t>Образование</t>
  </si>
  <si>
    <t>Общегосударственные расходы</t>
  </si>
  <si>
    <t>2022</t>
  </si>
  <si>
    <t>Расходы за счет средств целевого бюджетного дорожного фонда Кабардино-Балкарской Республики</t>
  </si>
  <si>
    <t>Реализация федеральной целевой программы "Увековечение памяти погибших при защите Отечества на 2019-2024 годы на территории муниципального образования"</t>
  </si>
  <si>
    <t>Обеспечение восстановлениявоинских захоронений в рамках федеральной целевой программы "Увековечение памяти погибших при защите Отечества на 2019-2024 годы на территории муниципального образования"</t>
  </si>
  <si>
    <t>1180000000</t>
  </si>
  <si>
    <t>11800L2990</t>
  </si>
  <si>
    <t>Подпрограмма создание условий для обеспечения качественными услугами жилищно-коммунального хозяйства</t>
  </si>
  <si>
    <t>Региональный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</si>
  <si>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</si>
  <si>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</si>
  <si>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</si>
  <si>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</si>
  <si>
    <t>Благоустройство</t>
  </si>
  <si>
    <t>Региональный проект "Успех каждого ребенка"</t>
  </si>
  <si>
    <t>Создание в общеобразовательных школах расположенных в сельской местности,условий для занятий физической культурой и спортом</t>
  </si>
  <si>
    <t>022Е000000</t>
  </si>
  <si>
    <t>022Е250970</t>
  </si>
  <si>
    <t>Развитие культуры и туризма</t>
  </si>
  <si>
    <t>Расходы на поддержку отрасли культуры</t>
  </si>
  <si>
    <t>Мероприятия в рамках Регионального проекта "Культурная среда"</t>
  </si>
  <si>
    <t>Развитие сети учреждений культурно-досугового типа</t>
  </si>
  <si>
    <t>1140300000</t>
  </si>
  <si>
    <t>11403L5190</t>
  </si>
  <si>
    <t>114A100000</t>
  </si>
  <si>
    <t>114A155130</t>
  </si>
  <si>
    <t>02202L7500</t>
  </si>
  <si>
    <t>Реализация мероприятий по модернизации школьных систем образования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</si>
  <si>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 человек</t>
  </si>
  <si>
    <t>24201S3020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</si>
  <si>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</si>
  <si>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999005490</t>
  </si>
  <si>
    <t>Озеленение территории не относящихся к полосам отвода автомобильных дорог</t>
  </si>
  <si>
    <t>Расходы на оеспечение деятельности (оказание услуг) муниципальных учреждений</t>
  </si>
  <si>
    <t>Уставный капитал</t>
  </si>
  <si>
    <t>24201S3000</t>
  </si>
  <si>
    <t>Расходы на реализацию мероприятий в сфере дорожного хозяйства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</si>
  <si>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</si>
  <si>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</si>
  <si>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</si>
  <si>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Привлечение обучающихся к труду</t>
  </si>
  <si>
    <t>0220271270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</si>
  <si>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</si>
  <si>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</si>
  <si>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114A15513F</t>
  </si>
  <si>
    <t>Развитие сети учреждений культурно-досугового типа за счет средств резервного фонда Правительства Российской Федерации</t>
  </si>
  <si>
    <t>99900400200</t>
  </si>
  <si>
    <t>Пособия, компенсации и меры социальной поддержки публичным нормативным обязательствам</t>
  </si>
  <si>
    <t xml:space="preserve">                                                                                                                                  Приложение№ 4</t>
  </si>
  <si>
    <t xml:space="preserve">к исполнению местного бюджета </t>
  </si>
  <si>
    <t>городского округа Баксан за 2022 год</t>
  </si>
  <si>
    <t>план</t>
  </si>
  <si>
    <t>факт</t>
  </si>
  <si>
    <t>испол.</t>
  </si>
  <si>
    <t>%</t>
  </si>
  <si>
    <t>99005490</t>
  </si>
  <si>
    <t xml:space="preserve">Показатели расходов местного бюджета городского округа Баксан  за 2022 год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</si>
</sst>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5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13" fillId="3" borderId="1" xfId="0" applyFont="1" applyFill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49" fontId="12" fillId="2" borderId="3" xfId="0" applyNumberFormat="1" applyFont="1" applyFill="1" applyBorder="1" applyAlignment="1">
      <alignment horizontal="left" vertical="top" wrapText="1"/>
    </xf>
    <xf numFmtId="49" fontId="12" fillId="2" borderId="4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wrapText="1"/>
    </xf>
    <xf numFmtId="49" fontId="8" fillId="0" borderId="1" xfId="0" applyNumberFormat="1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left" vertical="top" wrapText="1"/>
    </xf>
    <xf numFmtId="49" fontId="8" fillId="2" borderId="7" xfId="0" applyNumberFormat="1" applyFont="1" applyFill="1" applyBorder="1" applyAlignment="1" applyProtection="1">
      <alignment horizontal="left" vertical="top" wrapText="1"/>
    </xf>
    <xf numFmtId="0" fontId="4" fillId="2" borderId="0" xfId="0" applyFont="1" applyFill="1"/>
    <xf numFmtId="3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1"/>
  <sheetViews>
    <sheetView tabSelected="1" zoomScale="80" zoomScaleNormal="80" workbookViewId="0">
      <selection activeCell="E20" sqref="E20"/>
    </sheetView>
  </sheetViews>
  <sheetFormatPr defaultColWidth="8.85546875" defaultRowHeight="20.25"/>
  <cols>
    <col min="1" max="1" width="70.5703125" style="2" customWidth="1"/>
    <col min="2" max="2" width="9.140625" style="13" customWidth="1"/>
    <col min="3" max="3" width="8.5703125" style="13" customWidth="1"/>
    <col min="4" max="4" width="19" style="14" customWidth="1"/>
    <col min="5" max="5" width="8.42578125" style="14" customWidth="1"/>
    <col min="6" max="6" width="19.85546875" style="30" customWidth="1"/>
    <col min="7" max="7" width="19.7109375" style="16" customWidth="1"/>
    <col min="8" max="8" width="19.28515625" style="73" customWidth="1"/>
  </cols>
  <sheetData>
    <row r="1" spans="1:8" ht="23.25">
      <c r="A1" s="53"/>
      <c r="F1" s="15"/>
    </row>
    <row r="2" spans="1:8" ht="15.75" customHeight="1">
      <c r="A2" s="75" t="s">
        <v>282</v>
      </c>
      <c r="B2" s="76"/>
      <c r="C2" s="76"/>
      <c r="D2" s="76"/>
      <c r="E2" s="76"/>
      <c r="F2" s="76"/>
      <c r="G2" s="77"/>
      <c r="H2" s="77"/>
    </row>
    <row r="3" spans="1:8" ht="15.75" customHeight="1">
      <c r="A3" s="78" t="s">
        <v>283</v>
      </c>
      <c r="B3" s="76"/>
      <c r="C3" s="76"/>
      <c r="D3" s="76"/>
      <c r="E3" s="76"/>
      <c r="F3" s="76"/>
      <c r="G3" s="77"/>
      <c r="H3" s="77"/>
    </row>
    <row r="4" spans="1:8" ht="21.75" customHeight="1">
      <c r="A4" s="79" t="s">
        <v>284</v>
      </c>
      <c r="B4" s="76"/>
      <c r="C4" s="76"/>
      <c r="D4" s="76"/>
      <c r="E4" s="76"/>
      <c r="F4" s="76"/>
      <c r="G4" s="80"/>
      <c r="H4" s="80"/>
    </row>
    <row r="5" spans="1:8" ht="21.75" customHeight="1">
      <c r="A5" s="85"/>
      <c r="B5" s="85"/>
      <c r="C5" s="85"/>
      <c r="D5" s="85"/>
      <c r="E5" s="85"/>
      <c r="F5" s="85"/>
      <c r="G5" s="80"/>
      <c r="H5" s="80"/>
    </row>
    <row r="6" spans="1:8" ht="21.75" customHeight="1">
      <c r="A6" s="79"/>
      <c r="B6" s="79"/>
      <c r="C6" s="79"/>
      <c r="D6" s="79"/>
      <c r="E6" s="79"/>
      <c r="F6" s="79"/>
      <c r="G6" s="80"/>
      <c r="H6" s="80"/>
    </row>
    <row r="7" spans="1:8" ht="21.75" customHeight="1">
      <c r="A7" s="79"/>
      <c r="B7" s="79"/>
      <c r="C7" s="79"/>
      <c r="D7" s="79"/>
      <c r="E7" s="79"/>
      <c r="F7" s="79"/>
      <c r="G7" s="17"/>
      <c r="H7" s="17"/>
    </row>
    <row r="8" spans="1:8">
      <c r="A8" s="86"/>
      <c r="B8" s="86"/>
      <c r="C8" s="86"/>
      <c r="D8" s="86"/>
      <c r="E8" s="86"/>
      <c r="F8" s="86"/>
      <c r="G8" s="17"/>
      <c r="H8" s="17"/>
    </row>
    <row r="9" spans="1:8">
      <c r="A9" s="83" t="s">
        <v>290</v>
      </c>
      <c r="B9" s="84"/>
      <c r="C9" s="84"/>
      <c r="D9" s="84"/>
      <c r="E9" s="84"/>
      <c r="F9" s="84"/>
      <c r="G9" s="17"/>
      <c r="H9" s="17"/>
    </row>
    <row r="10" spans="1:8" ht="23.25" customHeight="1">
      <c r="A10" s="83" t="s">
        <v>147</v>
      </c>
      <c r="B10" s="83"/>
      <c r="C10" s="84"/>
      <c r="D10" s="84"/>
      <c r="E10" s="84"/>
      <c r="F10" s="84"/>
      <c r="G10" s="17"/>
      <c r="H10" s="17"/>
    </row>
    <row r="11" spans="1:8" ht="18.75" customHeight="1">
      <c r="A11" s="83" t="s">
        <v>126</v>
      </c>
      <c r="B11" s="84"/>
      <c r="C11" s="84"/>
      <c r="D11" s="84"/>
      <c r="E11" s="84"/>
      <c r="F11" s="84"/>
      <c r="G11" s="17"/>
      <c r="H11" s="17"/>
    </row>
    <row r="12" spans="1:8" ht="20.25" customHeight="1">
      <c r="A12" s="81"/>
      <c r="B12" s="82"/>
      <c r="C12" s="82"/>
      <c r="D12" s="82"/>
      <c r="E12" s="82"/>
      <c r="F12" s="82"/>
      <c r="G12" s="18"/>
      <c r="H12" s="19" t="s">
        <v>136</v>
      </c>
    </row>
    <row r="13" spans="1:8" ht="23.25">
      <c r="A13" s="3" t="s">
        <v>43</v>
      </c>
      <c r="B13" s="3" t="s">
        <v>40</v>
      </c>
      <c r="C13" s="3" t="s">
        <v>41</v>
      </c>
      <c r="D13" s="3" t="s">
        <v>10</v>
      </c>
      <c r="E13" s="3" t="s">
        <v>42</v>
      </c>
      <c r="F13" s="4" t="s">
        <v>285</v>
      </c>
      <c r="G13" s="4" t="s">
        <v>286</v>
      </c>
      <c r="H13" s="4" t="s">
        <v>287</v>
      </c>
    </row>
    <row r="14" spans="1:8" ht="23.25">
      <c r="A14" s="3"/>
      <c r="B14" s="3"/>
      <c r="C14" s="3"/>
      <c r="D14" s="3"/>
      <c r="E14" s="3"/>
      <c r="F14" s="3" t="s">
        <v>235</v>
      </c>
      <c r="G14" s="28">
        <v>2022</v>
      </c>
      <c r="H14" s="28" t="s">
        <v>288</v>
      </c>
    </row>
    <row r="15" spans="1:8" ht="23.25">
      <c r="A15" s="3" t="s">
        <v>9</v>
      </c>
      <c r="B15" s="7" t="s">
        <v>0</v>
      </c>
      <c r="C15" s="7" t="s">
        <v>1</v>
      </c>
      <c r="D15" s="7" t="s">
        <v>2</v>
      </c>
      <c r="E15" s="7" t="s">
        <v>8</v>
      </c>
      <c r="F15" s="8" t="s">
        <v>3</v>
      </c>
      <c r="G15" s="20"/>
      <c r="H15" s="20"/>
    </row>
    <row r="16" spans="1:8" ht="32.25" customHeight="1">
      <c r="A16" s="22" t="s">
        <v>234</v>
      </c>
      <c r="B16" s="12" t="s">
        <v>12</v>
      </c>
      <c r="C16" s="12"/>
      <c r="D16" s="12" t="s">
        <v>11</v>
      </c>
      <c r="E16" s="12" t="s">
        <v>11</v>
      </c>
      <c r="F16" s="55">
        <f>F17+F26+F37+F42+F55+F59</f>
        <v>62007.6</v>
      </c>
      <c r="G16" s="55">
        <f>G17+G26+G37+G42+G55+G59</f>
        <v>59225.299999999996</v>
      </c>
      <c r="H16" s="61">
        <f>G16/F16*100</f>
        <v>95.512969377947215</v>
      </c>
    </row>
    <row r="17" spans="1:8" s="1" customFormat="1" ht="96.75" customHeight="1">
      <c r="A17" s="5" t="s">
        <v>14</v>
      </c>
      <c r="B17" s="3" t="s">
        <v>12</v>
      </c>
      <c r="C17" s="3" t="s">
        <v>13</v>
      </c>
      <c r="D17" s="3" t="s">
        <v>11</v>
      </c>
      <c r="E17" s="3" t="s">
        <v>11</v>
      </c>
      <c r="F17" s="61">
        <v>2127.8000000000002</v>
      </c>
      <c r="G17" s="61">
        <v>2127.8000000000002</v>
      </c>
      <c r="H17" s="61">
        <f t="shared" ref="H17:H80" si="0">G17/F17*100</f>
        <v>100</v>
      </c>
    </row>
    <row r="18" spans="1:8" s="1" customFormat="1" ht="50.25" customHeight="1">
      <c r="A18" s="5" t="s">
        <v>106</v>
      </c>
      <c r="B18" s="3" t="s">
        <v>12</v>
      </c>
      <c r="C18" s="3" t="s">
        <v>13</v>
      </c>
      <c r="D18" s="3" t="s">
        <v>107</v>
      </c>
      <c r="E18" s="3"/>
      <c r="F18" s="61">
        <f>F19</f>
        <v>1174.5999999999999</v>
      </c>
      <c r="G18" s="61">
        <f>G19</f>
        <v>1174.5999999999999</v>
      </c>
      <c r="H18" s="61">
        <f t="shared" si="0"/>
        <v>100</v>
      </c>
    </row>
    <row r="19" spans="1:8" ht="72" customHeight="1">
      <c r="A19" s="42" t="s">
        <v>46</v>
      </c>
      <c r="B19" s="3" t="s">
        <v>12</v>
      </c>
      <c r="C19" s="3" t="s">
        <v>13</v>
      </c>
      <c r="D19" s="3" t="s">
        <v>47</v>
      </c>
      <c r="E19" s="3" t="s">
        <v>11</v>
      </c>
      <c r="F19" s="61">
        <f>F20+F21+F22</f>
        <v>1174.5999999999999</v>
      </c>
      <c r="G19" s="61">
        <f t="shared" ref="G19" si="1">G20+G21+G22</f>
        <v>1174.5999999999999</v>
      </c>
      <c r="H19" s="61">
        <f t="shared" si="0"/>
        <v>100</v>
      </c>
    </row>
    <row r="20" spans="1:8" ht="146.25" customHeight="1">
      <c r="A20" s="43" t="s">
        <v>184</v>
      </c>
      <c r="B20" s="31" t="s">
        <v>12</v>
      </c>
      <c r="C20" s="3" t="s">
        <v>13</v>
      </c>
      <c r="D20" s="3" t="s">
        <v>47</v>
      </c>
      <c r="E20" s="3" t="s">
        <v>139</v>
      </c>
      <c r="F20" s="61">
        <v>1105.8</v>
      </c>
      <c r="G20" s="61">
        <v>1105.8</v>
      </c>
      <c r="H20" s="61">
        <f t="shared" si="0"/>
        <v>100</v>
      </c>
    </row>
    <row r="21" spans="1:8" ht="70.5" customHeight="1">
      <c r="A21" s="33" t="s">
        <v>144</v>
      </c>
      <c r="B21" s="3" t="s">
        <v>12</v>
      </c>
      <c r="C21" s="3" t="s">
        <v>13</v>
      </c>
      <c r="D21" s="3" t="s">
        <v>47</v>
      </c>
      <c r="E21" s="3" t="s">
        <v>137</v>
      </c>
      <c r="F21" s="61">
        <v>66.3</v>
      </c>
      <c r="G21" s="61">
        <v>66.3</v>
      </c>
      <c r="H21" s="61">
        <f t="shared" si="0"/>
        <v>100</v>
      </c>
    </row>
    <row r="22" spans="1:8" ht="23.25" customHeight="1">
      <c r="A22" s="33" t="s">
        <v>141</v>
      </c>
      <c r="B22" s="3" t="s">
        <v>12</v>
      </c>
      <c r="C22" s="3" t="s">
        <v>13</v>
      </c>
      <c r="D22" s="3" t="s">
        <v>47</v>
      </c>
      <c r="E22" s="3" t="s">
        <v>140</v>
      </c>
      <c r="F22" s="61">
        <v>2.5</v>
      </c>
      <c r="G22" s="61">
        <v>2.5</v>
      </c>
      <c r="H22" s="61">
        <f t="shared" si="0"/>
        <v>100</v>
      </c>
    </row>
    <row r="23" spans="1:8" ht="48.75" customHeight="1">
      <c r="A23" s="5" t="s">
        <v>108</v>
      </c>
      <c r="B23" s="3" t="s">
        <v>12</v>
      </c>
      <c r="C23" s="3" t="s">
        <v>13</v>
      </c>
      <c r="D23" s="3" t="s">
        <v>109</v>
      </c>
      <c r="E23" s="3"/>
      <c r="F23" s="61">
        <f t="shared" ref="F23:G24" si="2">F24</f>
        <v>953.3</v>
      </c>
      <c r="G23" s="61">
        <f t="shared" si="2"/>
        <v>953.3</v>
      </c>
      <c r="H23" s="61">
        <f t="shared" si="0"/>
        <v>100</v>
      </c>
    </row>
    <row r="24" spans="1:8" ht="69.75" customHeight="1">
      <c r="A24" s="5" t="s">
        <v>46</v>
      </c>
      <c r="B24" s="3" t="s">
        <v>12</v>
      </c>
      <c r="C24" s="3" t="s">
        <v>13</v>
      </c>
      <c r="D24" s="3" t="s">
        <v>48</v>
      </c>
      <c r="E24" s="3"/>
      <c r="F24" s="61">
        <f>F25</f>
        <v>953.3</v>
      </c>
      <c r="G24" s="61">
        <f t="shared" si="2"/>
        <v>953.3</v>
      </c>
      <c r="H24" s="61">
        <f t="shared" si="0"/>
        <v>100</v>
      </c>
    </row>
    <row r="25" spans="1:8" ht="119.25" customHeight="1">
      <c r="A25" s="23" t="s">
        <v>138</v>
      </c>
      <c r="B25" s="3" t="s">
        <v>12</v>
      </c>
      <c r="C25" s="3" t="s">
        <v>13</v>
      </c>
      <c r="D25" s="3" t="s">
        <v>48</v>
      </c>
      <c r="E25" s="3" t="s">
        <v>139</v>
      </c>
      <c r="F25" s="61">
        <v>953.3</v>
      </c>
      <c r="G25" s="61">
        <v>953.3</v>
      </c>
      <c r="H25" s="61">
        <f t="shared" si="0"/>
        <v>100</v>
      </c>
    </row>
    <row r="26" spans="1:8" ht="96.75" customHeight="1">
      <c r="A26" s="5" t="s">
        <v>16</v>
      </c>
      <c r="B26" s="3" t="s">
        <v>12</v>
      </c>
      <c r="C26" s="3" t="s">
        <v>15</v>
      </c>
      <c r="D26" s="67" t="s">
        <v>11</v>
      </c>
      <c r="E26" s="67" t="s">
        <v>11</v>
      </c>
      <c r="F26" s="61">
        <f>F27+F30+F35</f>
        <v>41127.599999999999</v>
      </c>
      <c r="G26" s="61">
        <f>G27+G30+G35</f>
        <v>41012.899999999994</v>
      </c>
      <c r="H26" s="61">
        <f t="shared" si="0"/>
        <v>99.721111856757986</v>
      </c>
    </row>
    <row r="27" spans="1:8" ht="49.5" customHeight="1">
      <c r="A27" s="50" t="s">
        <v>190</v>
      </c>
      <c r="B27" s="6" t="s">
        <v>12</v>
      </c>
      <c r="C27" s="6" t="s">
        <v>15</v>
      </c>
      <c r="D27" s="6" t="s">
        <v>110</v>
      </c>
      <c r="E27" s="68"/>
      <c r="F27" s="62">
        <f t="shared" ref="F27:G28" si="3">F28</f>
        <v>4798.6000000000004</v>
      </c>
      <c r="G27" s="62">
        <f t="shared" si="3"/>
        <v>4798.6000000000004</v>
      </c>
      <c r="H27" s="61">
        <f t="shared" si="0"/>
        <v>100</v>
      </c>
    </row>
    <row r="28" spans="1:8" ht="71.25" customHeight="1">
      <c r="A28" s="51" t="s">
        <v>46</v>
      </c>
      <c r="B28" s="3" t="s">
        <v>12</v>
      </c>
      <c r="C28" s="3" t="s">
        <v>15</v>
      </c>
      <c r="D28" s="24" t="s">
        <v>49</v>
      </c>
      <c r="E28" s="3" t="s">
        <v>11</v>
      </c>
      <c r="F28" s="61">
        <f t="shared" si="3"/>
        <v>4798.6000000000004</v>
      </c>
      <c r="G28" s="61">
        <f t="shared" si="3"/>
        <v>4798.6000000000004</v>
      </c>
      <c r="H28" s="61">
        <f t="shared" si="0"/>
        <v>100</v>
      </c>
    </row>
    <row r="29" spans="1:8" ht="52.5" customHeight="1">
      <c r="A29" s="50" t="s">
        <v>180</v>
      </c>
      <c r="B29" s="31" t="s">
        <v>12</v>
      </c>
      <c r="C29" s="3" t="s">
        <v>15</v>
      </c>
      <c r="D29" s="24" t="s">
        <v>49</v>
      </c>
      <c r="E29" s="3" t="s">
        <v>139</v>
      </c>
      <c r="F29" s="61">
        <v>4798.6000000000004</v>
      </c>
      <c r="G29" s="61">
        <v>4798.6000000000004</v>
      </c>
      <c r="H29" s="61">
        <f t="shared" si="0"/>
        <v>100</v>
      </c>
    </row>
    <row r="30" spans="1:8" ht="30" customHeight="1">
      <c r="A30" s="52" t="s">
        <v>112</v>
      </c>
      <c r="B30" s="3" t="s">
        <v>12</v>
      </c>
      <c r="C30" s="3" t="s">
        <v>15</v>
      </c>
      <c r="D30" s="24" t="s">
        <v>111</v>
      </c>
      <c r="E30" s="3"/>
      <c r="F30" s="61">
        <f>F31</f>
        <v>35291.300000000003</v>
      </c>
      <c r="G30" s="61">
        <f t="shared" ref="G30" si="4">G31</f>
        <v>35176.6</v>
      </c>
      <c r="H30" s="61">
        <f t="shared" si="0"/>
        <v>99.674990720092467</v>
      </c>
    </row>
    <row r="31" spans="1:8" ht="76.5" customHeight="1">
      <c r="A31" s="9" t="s">
        <v>46</v>
      </c>
      <c r="B31" s="3" t="s">
        <v>12</v>
      </c>
      <c r="C31" s="3" t="s">
        <v>15</v>
      </c>
      <c r="D31" s="24" t="s">
        <v>50</v>
      </c>
      <c r="E31" s="67" t="s">
        <v>11</v>
      </c>
      <c r="F31" s="61">
        <f>F32+F33+F34</f>
        <v>35291.300000000003</v>
      </c>
      <c r="G31" s="61">
        <f t="shared" ref="G31" si="5">G32+G33+G34</f>
        <v>35176.6</v>
      </c>
      <c r="H31" s="61">
        <f t="shared" si="0"/>
        <v>99.674990720092467</v>
      </c>
    </row>
    <row r="32" spans="1:8" ht="141" customHeight="1">
      <c r="A32" s="26" t="s">
        <v>138</v>
      </c>
      <c r="B32" s="3" t="s">
        <v>12</v>
      </c>
      <c r="C32" s="3" t="s">
        <v>15</v>
      </c>
      <c r="D32" s="24" t="s">
        <v>50</v>
      </c>
      <c r="E32" s="3" t="s">
        <v>139</v>
      </c>
      <c r="F32" s="61">
        <v>23663.4</v>
      </c>
      <c r="G32" s="61">
        <v>23663.4</v>
      </c>
      <c r="H32" s="61">
        <f t="shared" si="0"/>
        <v>100</v>
      </c>
    </row>
    <row r="33" spans="1:8" ht="73.5" customHeight="1">
      <c r="A33" s="9" t="s">
        <v>144</v>
      </c>
      <c r="B33" s="3" t="s">
        <v>12</v>
      </c>
      <c r="C33" s="3" t="s">
        <v>15</v>
      </c>
      <c r="D33" s="24" t="s">
        <v>50</v>
      </c>
      <c r="E33" s="3" t="s">
        <v>137</v>
      </c>
      <c r="F33" s="61">
        <v>10954.5</v>
      </c>
      <c r="G33" s="61">
        <v>10839.8</v>
      </c>
      <c r="H33" s="61">
        <f t="shared" si="0"/>
        <v>98.952941713451082</v>
      </c>
    </row>
    <row r="34" spans="1:8" ht="23.25">
      <c r="A34" s="32" t="s">
        <v>141</v>
      </c>
      <c r="B34" s="3" t="s">
        <v>12</v>
      </c>
      <c r="C34" s="3" t="s">
        <v>15</v>
      </c>
      <c r="D34" s="24" t="s">
        <v>50</v>
      </c>
      <c r="E34" s="3" t="s">
        <v>140</v>
      </c>
      <c r="F34" s="61">
        <v>673.4</v>
      </c>
      <c r="G34" s="61">
        <v>673.4</v>
      </c>
      <c r="H34" s="61">
        <f t="shared" si="0"/>
        <v>100</v>
      </c>
    </row>
    <row r="35" spans="1:8" ht="102.75" customHeight="1">
      <c r="A35" s="51" t="s">
        <v>264</v>
      </c>
      <c r="B35" s="3" t="s">
        <v>12</v>
      </c>
      <c r="C35" s="3" t="s">
        <v>15</v>
      </c>
      <c r="D35" s="24" t="s">
        <v>265</v>
      </c>
      <c r="E35" s="3"/>
      <c r="F35" s="61">
        <v>1037.7</v>
      </c>
      <c r="G35" s="61">
        <v>1037.7</v>
      </c>
      <c r="H35" s="61">
        <f t="shared" si="0"/>
        <v>100</v>
      </c>
    </row>
    <row r="36" spans="1:8" ht="87" customHeight="1">
      <c r="A36" s="26" t="s">
        <v>138</v>
      </c>
      <c r="B36" s="3" t="s">
        <v>12</v>
      </c>
      <c r="C36" s="3" t="s">
        <v>15</v>
      </c>
      <c r="D36" s="24" t="s">
        <v>265</v>
      </c>
      <c r="E36" s="3" t="s">
        <v>139</v>
      </c>
      <c r="F36" s="61">
        <v>1037.7</v>
      </c>
      <c r="G36" s="61">
        <v>1037.7</v>
      </c>
      <c r="H36" s="61">
        <f t="shared" si="0"/>
        <v>100</v>
      </c>
    </row>
    <row r="37" spans="1:8" ht="23.25">
      <c r="A37" s="34" t="s">
        <v>166</v>
      </c>
      <c r="B37" s="31" t="s">
        <v>12</v>
      </c>
      <c r="C37" s="3" t="s">
        <v>22</v>
      </c>
      <c r="D37" s="24"/>
      <c r="E37" s="3"/>
      <c r="F37" s="61">
        <f>F38</f>
        <v>54.6</v>
      </c>
      <c r="G37" s="61">
        <f t="shared" ref="G37" si="6">G38</f>
        <v>54.6</v>
      </c>
      <c r="H37" s="61">
        <f t="shared" si="0"/>
        <v>100</v>
      </c>
    </row>
    <row r="38" spans="1:8" ht="23.25">
      <c r="A38" s="34" t="s">
        <v>159</v>
      </c>
      <c r="B38" s="31" t="s">
        <v>12</v>
      </c>
      <c r="C38" s="3" t="s">
        <v>22</v>
      </c>
      <c r="D38" s="24" t="s">
        <v>160</v>
      </c>
      <c r="E38" s="3"/>
      <c r="F38" s="61">
        <f>F39</f>
        <v>54.6</v>
      </c>
      <c r="G38" s="61">
        <f t="shared" ref="G38" si="7">G39</f>
        <v>54.6</v>
      </c>
      <c r="H38" s="61">
        <f t="shared" si="0"/>
        <v>100</v>
      </c>
    </row>
    <row r="39" spans="1:8" ht="23.25">
      <c r="A39" s="34" t="s">
        <v>167</v>
      </c>
      <c r="B39" s="31" t="s">
        <v>12</v>
      </c>
      <c r="C39" s="3" t="s">
        <v>22</v>
      </c>
      <c r="D39" s="24" t="s">
        <v>160</v>
      </c>
      <c r="E39" s="3"/>
      <c r="F39" s="61">
        <f>F40</f>
        <v>54.6</v>
      </c>
      <c r="G39" s="61">
        <f t="shared" ref="G39:G40" si="8">G40</f>
        <v>54.6</v>
      </c>
      <c r="H39" s="61">
        <f t="shared" si="0"/>
        <v>100</v>
      </c>
    </row>
    <row r="40" spans="1:8" ht="120" customHeight="1">
      <c r="A40" s="36" t="s">
        <v>168</v>
      </c>
      <c r="B40" s="31" t="s">
        <v>12</v>
      </c>
      <c r="C40" s="3" t="s">
        <v>22</v>
      </c>
      <c r="D40" s="24" t="s">
        <v>161</v>
      </c>
      <c r="E40" s="3"/>
      <c r="F40" s="61">
        <f>F41</f>
        <v>54.6</v>
      </c>
      <c r="G40" s="61">
        <f t="shared" si="8"/>
        <v>54.6</v>
      </c>
      <c r="H40" s="61">
        <f t="shared" si="0"/>
        <v>100</v>
      </c>
    </row>
    <row r="41" spans="1:8" ht="23.25">
      <c r="A41" s="35" t="s">
        <v>169</v>
      </c>
      <c r="B41" s="31" t="s">
        <v>12</v>
      </c>
      <c r="C41" s="3" t="s">
        <v>22</v>
      </c>
      <c r="D41" s="24" t="s">
        <v>161</v>
      </c>
      <c r="E41" s="3" t="s">
        <v>170</v>
      </c>
      <c r="F41" s="61">
        <v>54.6</v>
      </c>
      <c r="G41" s="61">
        <v>54.6</v>
      </c>
      <c r="H41" s="61">
        <f t="shared" si="0"/>
        <v>100</v>
      </c>
    </row>
    <row r="42" spans="1:8" ht="75.75" customHeight="1">
      <c r="A42" s="33" t="s">
        <v>18</v>
      </c>
      <c r="B42" s="3" t="s">
        <v>12</v>
      </c>
      <c r="C42" s="3" t="s">
        <v>17</v>
      </c>
      <c r="D42" s="67" t="s">
        <v>11</v>
      </c>
      <c r="E42" s="67" t="s">
        <v>11</v>
      </c>
      <c r="F42" s="61">
        <f>F43+F48+F53</f>
        <v>11351.199999999999</v>
      </c>
      <c r="G42" s="61">
        <f>G43+G48+G53</f>
        <v>9294.6</v>
      </c>
      <c r="H42" s="61">
        <f t="shared" si="0"/>
        <v>81.882091761223492</v>
      </c>
    </row>
    <row r="43" spans="1:8" ht="120" customHeight="1">
      <c r="A43" s="5" t="s">
        <v>123</v>
      </c>
      <c r="B43" s="3" t="s">
        <v>12</v>
      </c>
      <c r="C43" s="3" t="s">
        <v>17</v>
      </c>
      <c r="D43" s="3" t="s">
        <v>124</v>
      </c>
      <c r="E43" s="67"/>
      <c r="F43" s="61">
        <f>F44</f>
        <v>8578.5</v>
      </c>
      <c r="G43" s="61">
        <f>G44</f>
        <v>6522</v>
      </c>
      <c r="H43" s="61">
        <f t="shared" si="0"/>
        <v>76.02727749606575</v>
      </c>
    </row>
    <row r="44" spans="1:8" ht="78" customHeight="1">
      <c r="A44" s="9" t="s">
        <v>46</v>
      </c>
      <c r="B44" s="3" t="s">
        <v>12</v>
      </c>
      <c r="C44" s="3" t="s">
        <v>17</v>
      </c>
      <c r="D44" s="3" t="s">
        <v>51</v>
      </c>
      <c r="E44" s="67"/>
      <c r="F44" s="61">
        <f>F45+F46+F47</f>
        <v>8578.5</v>
      </c>
      <c r="G44" s="61">
        <f>G45+G46+G47</f>
        <v>6522</v>
      </c>
      <c r="H44" s="61">
        <f t="shared" si="0"/>
        <v>76.02727749606575</v>
      </c>
    </row>
    <row r="45" spans="1:8" ht="142.5" customHeight="1">
      <c r="A45" s="26" t="s">
        <v>138</v>
      </c>
      <c r="B45" s="3" t="s">
        <v>12</v>
      </c>
      <c r="C45" s="3" t="s">
        <v>17</v>
      </c>
      <c r="D45" s="3" t="s">
        <v>51</v>
      </c>
      <c r="E45" s="3" t="s">
        <v>139</v>
      </c>
      <c r="F45" s="61">
        <v>5522</v>
      </c>
      <c r="G45" s="61">
        <v>5522</v>
      </c>
      <c r="H45" s="61">
        <f t="shared" si="0"/>
        <v>100</v>
      </c>
    </row>
    <row r="46" spans="1:8" ht="71.25" customHeight="1">
      <c r="A46" s="9" t="s">
        <v>144</v>
      </c>
      <c r="B46" s="3" t="s">
        <v>12</v>
      </c>
      <c r="C46" s="3" t="s">
        <v>17</v>
      </c>
      <c r="D46" s="3" t="s">
        <v>51</v>
      </c>
      <c r="E46" s="3" t="s">
        <v>137</v>
      </c>
      <c r="F46" s="61">
        <v>3051</v>
      </c>
      <c r="G46" s="61">
        <v>995.1</v>
      </c>
      <c r="H46" s="61">
        <f t="shared" si="0"/>
        <v>32.61553588987217</v>
      </c>
    </row>
    <row r="47" spans="1:8" ht="31.5" customHeight="1">
      <c r="A47" s="42" t="s">
        <v>141</v>
      </c>
      <c r="B47" s="3" t="s">
        <v>12</v>
      </c>
      <c r="C47" s="3" t="s">
        <v>17</v>
      </c>
      <c r="D47" s="3" t="s">
        <v>51</v>
      </c>
      <c r="E47" s="3" t="s">
        <v>140</v>
      </c>
      <c r="F47" s="61">
        <v>5.5</v>
      </c>
      <c r="G47" s="61">
        <v>4.9000000000000004</v>
      </c>
      <c r="H47" s="61">
        <f t="shared" si="0"/>
        <v>89.090909090909093</v>
      </c>
    </row>
    <row r="48" spans="1:8" ht="194.25" customHeight="1">
      <c r="A48" s="49" t="s">
        <v>189</v>
      </c>
      <c r="B48" s="31" t="s">
        <v>12</v>
      </c>
      <c r="C48" s="3" t="s">
        <v>17</v>
      </c>
      <c r="D48" s="3" t="s">
        <v>114</v>
      </c>
      <c r="E48" s="3"/>
      <c r="F48" s="61">
        <f>F49</f>
        <v>2564.3000000000002</v>
      </c>
      <c r="G48" s="61">
        <f>G49</f>
        <v>2564.2000000000003</v>
      </c>
      <c r="H48" s="61">
        <f t="shared" si="0"/>
        <v>99.996100300276879</v>
      </c>
    </row>
    <row r="49" spans="1:8" ht="77.25" customHeight="1">
      <c r="A49" s="48" t="s">
        <v>46</v>
      </c>
      <c r="B49" s="3" t="s">
        <v>12</v>
      </c>
      <c r="C49" s="3" t="s">
        <v>17</v>
      </c>
      <c r="D49" s="3" t="s">
        <v>52</v>
      </c>
      <c r="E49" s="3" t="s">
        <v>11</v>
      </c>
      <c r="F49" s="61">
        <f>F50+F51+F52</f>
        <v>2564.3000000000002</v>
      </c>
      <c r="G49" s="61">
        <f>G50+G51+G52</f>
        <v>2564.2000000000003</v>
      </c>
      <c r="H49" s="61">
        <f t="shared" si="0"/>
        <v>99.996100300276879</v>
      </c>
    </row>
    <row r="50" spans="1:8" ht="141.75" customHeight="1">
      <c r="A50" s="26" t="s">
        <v>138</v>
      </c>
      <c r="B50" s="3" t="s">
        <v>12</v>
      </c>
      <c r="C50" s="3" t="s">
        <v>17</v>
      </c>
      <c r="D50" s="3" t="s">
        <v>52</v>
      </c>
      <c r="E50" s="3" t="s">
        <v>139</v>
      </c>
      <c r="F50" s="61">
        <v>2488.1</v>
      </c>
      <c r="G50" s="61">
        <v>2488.1</v>
      </c>
      <c r="H50" s="61">
        <f t="shared" si="0"/>
        <v>100</v>
      </c>
    </row>
    <row r="51" spans="1:8" ht="74.25" customHeight="1">
      <c r="A51" s="9" t="s">
        <v>144</v>
      </c>
      <c r="B51" s="3" t="s">
        <v>12</v>
      </c>
      <c r="C51" s="3" t="s">
        <v>17</v>
      </c>
      <c r="D51" s="3" t="s">
        <v>52</v>
      </c>
      <c r="E51" s="3" t="s">
        <v>137</v>
      </c>
      <c r="F51" s="61">
        <v>63.8</v>
      </c>
      <c r="G51" s="61">
        <v>63.8</v>
      </c>
      <c r="H51" s="61">
        <f t="shared" si="0"/>
        <v>100</v>
      </c>
    </row>
    <row r="52" spans="1:8" ht="23.25" customHeight="1">
      <c r="A52" s="5" t="s">
        <v>141</v>
      </c>
      <c r="B52" s="3" t="s">
        <v>12</v>
      </c>
      <c r="C52" s="3" t="s">
        <v>17</v>
      </c>
      <c r="D52" s="3" t="s">
        <v>52</v>
      </c>
      <c r="E52" s="3" t="s">
        <v>140</v>
      </c>
      <c r="F52" s="61">
        <v>12.4</v>
      </c>
      <c r="G52" s="61">
        <v>12.3</v>
      </c>
      <c r="H52" s="61">
        <f t="shared" si="0"/>
        <v>99.193548387096769</v>
      </c>
    </row>
    <row r="53" spans="1:8" ht="98.25" customHeight="1">
      <c r="A53" s="5" t="s">
        <v>264</v>
      </c>
      <c r="B53" s="3" t="s">
        <v>12</v>
      </c>
      <c r="C53" s="3" t="s">
        <v>17</v>
      </c>
      <c r="D53" s="3" t="s">
        <v>265</v>
      </c>
      <c r="E53" s="3"/>
      <c r="F53" s="61">
        <v>208.4</v>
      </c>
      <c r="G53" s="61">
        <v>208.4</v>
      </c>
      <c r="H53" s="61">
        <f t="shared" si="0"/>
        <v>100</v>
      </c>
    </row>
    <row r="54" spans="1:8" ht="57" customHeight="1">
      <c r="A54" s="25" t="s">
        <v>138</v>
      </c>
      <c r="B54" s="3" t="s">
        <v>12</v>
      </c>
      <c r="C54" s="3" t="s">
        <v>17</v>
      </c>
      <c r="D54" s="3" t="s">
        <v>265</v>
      </c>
      <c r="E54" s="3" t="s">
        <v>139</v>
      </c>
      <c r="F54" s="61">
        <v>208.4</v>
      </c>
      <c r="G54" s="61">
        <v>208.4</v>
      </c>
      <c r="H54" s="61">
        <f t="shared" si="0"/>
        <v>100</v>
      </c>
    </row>
    <row r="55" spans="1:8" ht="23.25">
      <c r="A55" s="5" t="s">
        <v>19</v>
      </c>
      <c r="B55" s="3" t="s">
        <v>12</v>
      </c>
      <c r="C55" s="3" t="s">
        <v>5</v>
      </c>
      <c r="D55" s="3" t="s">
        <v>11</v>
      </c>
      <c r="E55" s="3" t="s">
        <v>11</v>
      </c>
      <c r="F55" s="61">
        <f>F56</f>
        <v>611</v>
      </c>
      <c r="G55" s="61">
        <f>G57</f>
        <v>0</v>
      </c>
      <c r="H55" s="61">
        <f t="shared" si="0"/>
        <v>0</v>
      </c>
    </row>
    <row r="56" spans="1:8" ht="69.75">
      <c r="A56" s="5" t="s">
        <v>115</v>
      </c>
      <c r="B56" s="3" t="s">
        <v>12</v>
      </c>
      <c r="C56" s="3" t="s">
        <v>5</v>
      </c>
      <c r="D56" s="3" t="s">
        <v>113</v>
      </c>
      <c r="E56" s="3"/>
      <c r="F56" s="61">
        <f>F57</f>
        <v>611</v>
      </c>
      <c r="G56" s="61">
        <v>0</v>
      </c>
      <c r="H56" s="61">
        <f t="shared" si="0"/>
        <v>0</v>
      </c>
    </row>
    <row r="57" spans="1:8" ht="30.75" customHeight="1">
      <c r="A57" s="5" t="s">
        <v>54</v>
      </c>
      <c r="B57" s="3" t="s">
        <v>12</v>
      </c>
      <c r="C57" s="3" t="s">
        <v>5</v>
      </c>
      <c r="D57" s="3" t="s">
        <v>53</v>
      </c>
      <c r="E57" s="3" t="s">
        <v>11</v>
      </c>
      <c r="F57" s="61">
        <v>611</v>
      </c>
      <c r="G57" s="61">
        <v>0</v>
      </c>
      <c r="H57" s="61">
        <f t="shared" si="0"/>
        <v>0</v>
      </c>
    </row>
    <row r="58" spans="1:8" ht="69.75">
      <c r="A58" s="9" t="s">
        <v>144</v>
      </c>
      <c r="B58" s="3" t="s">
        <v>12</v>
      </c>
      <c r="C58" s="3" t="s">
        <v>5</v>
      </c>
      <c r="D58" s="3" t="s">
        <v>53</v>
      </c>
      <c r="E58" s="3" t="s">
        <v>137</v>
      </c>
      <c r="F58" s="61">
        <v>611</v>
      </c>
      <c r="G58" s="61">
        <v>0</v>
      </c>
      <c r="H58" s="61">
        <f t="shared" si="0"/>
        <v>0</v>
      </c>
    </row>
    <row r="59" spans="1:8" ht="27.75" customHeight="1">
      <c r="A59" s="5" t="s">
        <v>20</v>
      </c>
      <c r="B59" s="3" t="s">
        <v>12</v>
      </c>
      <c r="C59" s="3" t="s">
        <v>7</v>
      </c>
      <c r="D59" s="3" t="s">
        <v>11</v>
      </c>
      <c r="E59" s="3" t="s">
        <v>11</v>
      </c>
      <c r="F59" s="61">
        <f>F60+F63+F66+F70+F73+F75+F78+F84</f>
        <v>6735.4</v>
      </c>
      <c r="G59" s="61">
        <f>G60+G63+G66+G70+G73+G75+G78+G84</f>
        <v>6735.4</v>
      </c>
      <c r="H59" s="61">
        <f t="shared" si="0"/>
        <v>100</v>
      </c>
    </row>
    <row r="60" spans="1:8" ht="48.75" customHeight="1">
      <c r="A60" s="5" t="s">
        <v>153</v>
      </c>
      <c r="B60" s="3" t="s">
        <v>12</v>
      </c>
      <c r="C60" s="3" t="s">
        <v>7</v>
      </c>
      <c r="D60" s="3" t="s">
        <v>154</v>
      </c>
      <c r="E60" s="3"/>
      <c r="F60" s="61">
        <v>45</v>
      </c>
      <c r="G60" s="61">
        <v>45</v>
      </c>
      <c r="H60" s="61">
        <f t="shared" si="0"/>
        <v>100</v>
      </c>
    </row>
    <row r="61" spans="1:8" ht="53.25" customHeight="1">
      <c r="A61" s="5" t="s">
        <v>156</v>
      </c>
      <c r="B61" s="6" t="s">
        <v>12</v>
      </c>
      <c r="C61" s="6" t="s">
        <v>7</v>
      </c>
      <c r="D61" s="6" t="s">
        <v>155</v>
      </c>
      <c r="E61" s="6"/>
      <c r="F61" s="62">
        <v>45</v>
      </c>
      <c r="G61" s="62">
        <v>45</v>
      </c>
      <c r="H61" s="61">
        <f t="shared" si="0"/>
        <v>100</v>
      </c>
    </row>
    <row r="62" spans="1:8" ht="70.5" customHeight="1">
      <c r="A62" s="9" t="s">
        <v>144</v>
      </c>
      <c r="B62" s="6" t="s">
        <v>12</v>
      </c>
      <c r="C62" s="6" t="s">
        <v>7</v>
      </c>
      <c r="D62" s="6" t="s">
        <v>155</v>
      </c>
      <c r="E62" s="6" t="s">
        <v>137</v>
      </c>
      <c r="F62" s="62">
        <v>45</v>
      </c>
      <c r="G62" s="62">
        <v>45</v>
      </c>
      <c r="H62" s="61">
        <f t="shared" si="0"/>
        <v>100</v>
      </c>
    </row>
    <row r="63" spans="1:8" ht="54" customHeight="1">
      <c r="A63" s="5" t="s">
        <v>130</v>
      </c>
      <c r="B63" s="3" t="s">
        <v>12</v>
      </c>
      <c r="C63" s="3" t="s">
        <v>7</v>
      </c>
      <c r="D63" s="3" t="s">
        <v>116</v>
      </c>
      <c r="E63" s="3"/>
      <c r="F63" s="61">
        <f>F64</f>
        <v>810</v>
      </c>
      <c r="G63" s="61">
        <f t="shared" ref="G63" si="9">G64</f>
        <v>810</v>
      </c>
      <c r="H63" s="61">
        <f t="shared" si="0"/>
        <v>100</v>
      </c>
    </row>
    <row r="64" spans="1:8" ht="30" customHeight="1">
      <c r="A64" s="9" t="s">
        <v>56</v>
      </c>
      <c r="B64" s="3" t="s">
        <v>12</v>
      </c>
      <c r="C64" s="3" t="s">
        <v>7</v>
      </c>
      <c r="D64" s="3" t="s">
        <v>55</v>
      </c>
      <c r="E64" s="3"/>
      <c r="F64" s="61">
        <f>F65</f>
        <v>810</v>
      </c>
      <c r="G64" s="61">
        <f>G65</f>
        <v>810</v>
      </c>
      <c r="H64" s="61">
        <f t="shared" si="0"/>
        <v>100</v>
      </c>
    </row>
    <row r="65" spans="1:8" ht="73.5" customHeight="1">
      <c r="A65" s="9" t="s">
        <v>144</v>
      </c>
      <c r="B65" s="3" t="s">
        <v>12</v>
      </c>
      <c r="C65" s="3" t="s">
        <v>7</v>
      </c>
      <c r="D65" s="3" t="s">
        <v>55</v>
      </c>
      <c r="E65" s="3" t="s">
        <v>137</v>
      </c>
      <c r="F65" s="61">
        <v>810</v>
      </c>
      <c r="G65" s="61">
        <v>810</v>
      </c>
      <c r="H65" s="61">
        <f t="shared" si="0"/>
        <v>100</v>
      </c>
    </row>
    <row r="66" spans="1:8" ht="79.5" customHeight="1">
      <c r="A66" s="9" t="s">
        <v>46</v>
      </c>
      <c r="B66" s="3" t="s">
        <v>12</v>
      </c>
      <c r="C66" s="3" t="s">
        <v>7</v>
      </c>
      <c r="D66" s="3" t="s">
        <v>57</v>
      </c>
      <c r="E66" s="3"/>
      <c r="F66" s="61">
        <f>F67+F68+F69</f>
        <v>3149.4</v>
      </c>
      <c r="G66" s="61">
        <f>G67+G68+G69</f>
        <v>3149.4</v>
      </c>
      <c r="H66" s="61">
        <f t="shared" si="0"/>
        <v>100</v>
      </c>
    </row>
    <row r="67" spans="1:8" ht="141.75" customHeight="1">
      <c r="A67" s="25" t="s">
        <v>138</v>
      </c>
      <c r="B67" s="3" t="s">
        <v>12</v>
      </c>
      <c r="C67" s="3" t="s">
        <v>7</v>
      </c>
      <c r="D67" s="3" t="s">
        <v>57</v>
      </c>
      <c r="E67" s="3" t="s">
        <v>139</v>
      </c>
      <c r="F67" s="61">
        <v>2846</v>
      </c>
      <c r="G67" s="61">
        <v>2846</v>
      </c>
      <c r="H67" s="61">
        <f t="shared" si="0"/>
        <v>100</v>
      </c>
    </row>
    <row r="68" spans="1:8" ht="73.5" customHeight="1">
      <c r="A68" s="9" t="s">
        <v>144</v>
      </c>
      <c r="B68" s="3" t="s">
        <v>12</v>
      </c>
      <c r="C68" s="3" t="s">
        <v>7</v>
      </c>
      <c r="D68" s="3" t="s">
        <v>57</v>
      </c>
      <c r="E68" s="3" t="s">
        <v>137</v>
      </c>
      <c r="F68" s="61">
        <v>302</v>
      </c>
      <c r="G68" s="61">
        <v>302</v>
      </c>
      <c r="H68" s="61">
        <f t="shared" si="0"/>
        <v>100</v>
      </c>
    </row>
    <row r="69" spans="1:8" ht="28.5" customHeight="1">
      <c r="A69" s="5" t="s">
        <v>141</v>
      </c>
      <c r="B69" s="3" t="s">
        <v>12</v>
      </c>
      <c r="C69" s="3" t="s">
        <v>7</v>
      </c>
      <c r="D69" s="3" t="s">
        <v>57</v>
      </c>
      <c r="E69" s="3" t="s">
        <v>140</v>
      </c>
      <c r="F69" s="61">
        <v>1.4</v>
      </c>
      <c r="G69" s="61">
        <v>1.4</v>
      </c>
      <c r="H69" s="61">
        <f t="shared" si="0"/>
        <v>100</v>
      </c>
    </row>
    <row r="70" spans="1:8" ht="57.75" customHeight="1">
      <c r="A70" s="5" t="s">
        <v>214</v>
      </c>
      <c r="B70" s="3" t="s">
        <v>12</v>
      </c>
      <c r="C70" s="3" t="s">
        <v>7</v>
      </c>
      <c r="D70" s="3" t="s">
        <v>213</v>
      </c>
      <c r="E70" s="3"/>
      <c r="F70" s="61">
        <v>46.5</v>
      </c>
      <c r="G70" s="61">
        <v>46.5</v>
      </c>
      <c r="H70" s="61">
        <f t="shared" si="0"/>
        <v>100</v>
      </c>
    </row>
    <row r="71" spans="1:8" ht="50.25" customHeight="1">
      <c r="A71" s="5" t="s">
        <v>215</v>
      </c>
      <c r="B71" s="3" t="s">
        <v>12</v>
      </c>
      <c r="C71" s="3" t="s">
        <v>7</v>
      </c>
      <c r="D71" s="3" t="s">
        <v>212</v>
      </c>
      <c r="E71" s="3"/>
      <c r="F71" s="61">
        <v>46.5</v>
      </c>
      <c r="G71" s="61">
        <v>46.5</v>
      </c>
      <c r="H71" s="61">
        <f t="shared" si="0"/>
        <v>100</v>
      </c>
    </row>
    <row r="72" spans="1:8" ht="69" customHeight="1">
      <c r="A72" s="9" t="s">
        <v>144</v>
      </c>
      <c r="B72" s="3" t="s">
        <v>12</v>
      </c>
      <c r="C72" s="3" t="s">
        <v>7</v>
      </c>
      <c r="D72" s="3" t="s">
        <v>212</v>
      </c>
      <c r="E72" s="3" t="s">
        <v>137</v>
      </c>
      <c r="F72" s="61">
        <v>46.5</v>
      </c>
      <c r="G72" s="61">
        <v>46.5</v>
      </c>
      <c r="H72" s="61">
        <f t="shared" si="0"/>
        <v>100</v>
      </c>
    </row>
    <row r="73" spans="1:8" ht="47.25" customHeight="1">
      <c r="A73" s="9" t="s">
        <v>59</v>
      </c>
      <c r="B73" s="3" t="s">
        <v>12</v>
      </c>
      <c r="C73" s="3" t="s">
        <v>7</v>
      </c>
      <c r="D73" s="3" t="s">
        <v>58</v>
      </c>
      <c r="E73" s="3"/>
      <c r="F73" s="61">
        <f>F74</f>
        <v>254.1</v>
      </c>
      <c r="G73" s="61">
        <f t="shared" ref="G73" si="10">G74</f>
        <v>254.1</v>
      </c>
      <c r="H73" s="61">
        <f t="shared" si="0"/>
        <v>100</v>
      </c>
    </row>
    <row r="74" spans="1:8" ht="27" customHeight="1">
      <c r="A74" s="5" t="s">
        <v>141</v>
      </c>
      <c r="B74" s="3" t="s">
        <v>12</v>
      </c>
      <c r="C74" s="3" t="s">
        <v>7</v>
      </c>
      <c r="D74" s="3" t="s">
        <v>58</v>
      </c>
      <c r="E74" s="3" t="s">
        <v>140</v>
      </c>
      <c r="F74" s="61">
        <v>254.1</v>
      </c>
      <c r="G74" s="61">
        <v>254.1</v>
      </c>
      <c r="H74" s="61">
        <f t="shared" si="0"/>
        <v>100</v>
      </c>
    </row>
    <row r="75" spans="1:8" ht="45.75" customHeight="1">
      <c r="A75" s="5" t="s">
        <v>201</v>
      </c>
      <c r="B75" s="3" t="s">
        <v>12</v>
      </c>
      <c r="C75" s="3" t="s">
        <v>7</v>
      </c>
      <c r="D75" s="3" t="s">
        <v>160</v>
      </c>
      <c r="E75" s="3"/>
      <c r="F75" s="61">
        <f>F76+F80+F82</f>
        <v>2176.8999999999996</v>
      </c>
      <c r="G75" s="61">
        <f t="shared" ref="G75" si="11">G76+G80+G82</f>
        <v>2176.8999999999996</v>
      </c>
      <c r="H75" s="61">
        <f t="shared" si="0"/>
        <v>100</v>
      </c>
    </row>
    <row r="76" spans="1:8" ht="196.5" customHeight="1">
      <c r="A76" s="10" t="s">
        <v>200</v>
      </c>
      <c r="B76" s="3" t="s">
        <v>12</v>
      </c>
      <c r="C76" s="3" t="s">
        <v>7</v>
      </c>
      <c r="D76" s="3" t="s">
        <v>60</v>
      </c>
      <c r="E76" s="3"/>
      <c r="F76" s="61">
        <f>F77</f>
        <v>1077.8</v>
      </c>
      <c r="G76" s="61">
        <f t="shared" ref="G76" si="12">G77</f>
        <v>1077.8</v>
      </c>
      <c r="H76" s="61">
        <f t="shared" si="0"/>
        <v>100</v>
      </c>
    </row>
    <row r="77" spans="1:8" ht="144" customHeight="1">
      <c r="A77" s="25" t="s">
        <v>138</v>
      </c>
      <c r="B77" s="3" t="s">
        <v>12</v>
      </c>
      <c r="C77" s="3" t="s">
        <v>7</v>
      </c>
      <c r="D77" s="3" t="s">
        <v>60</v>
      </c>
      <c r="E77" s="3" t="s">
        <v>139</v>
      </c>
      <c r="F77" s="61">
        <v>1077.8</v>
      </c>
      <c r="G77" s="61">
        <v>1077.8</v>
      </c>
      <c r="H77" s="61">
        <f t="shared" si="0"/>
        <v>100</v>
      </c>
    </row>
    <row r="78" spans="1:8" ht="92.25" customHeight="1">
      <c r="A78" s="5" t="s">
        <v>264</v>
      </c>
      <c r="B78" s="3" t="s">
        <v>12</v>
      </c>
      <c r="C78" s="3" t="s">
        <v>7</v>
      </c>
      <c r="D78" s="3" t="s">
        <v>265</v>
      </c>
      <c r="E78" s="3"/>
      <c r="F78" s="61">
        <v>203.5</v>
      </c>
      <c r="G78" s="61">
        <v>203.5</v>
      </c>
      <c r="H78" s="61">
        <f t="shared" si="0"/>
        <v>100</v>
      </c>
    </row>
    <row r="79" spans="1:8" ht="144" customHeight="1">
      <c r="A79" s="25" t="s">
        <v>138</v>
      </c>
      <c r="B79" s="3" t="s">
        <v>12</v>
      </c>
      <c r="C79" s="3" t="s">
        <v>7</v>
      </c>
      <c r="D79" s="3" t="s">
        <v>265</v>
      </c>
      <c r="E79" s="3" t="s">
        <v>139</v>
      </c>
      <c r="F79" s="61">
        <v>203.5</v>
      </c>
      <c r="G79" s="61">
        <v>203.5</v>
      </c>
      <c r="H79" s="61">
        <f t="shared" si="0"/>
        <v>100</v>
      </c>
    </row>
    <row r="80" spans="1:8" ht="381.75" customHeight="1">
      <c r="A80" s="41" t="s">
        <v>199</v>
      </c>
      <c r="B80" s="3" t="s">
        <v>12</v>
      </c>
      <c r="C80" s="3" t="s">
        <v>7</v>
      </c>
      <c r="D80" s="3" t="s">
        <v>131</v>
      </c>
      <c r="E80" s="3"/>
      <c r="F80" s="61">
        <v>3</v>
      </c>
      <c r="G80" s="61">
        <v>3</v>
      </c>
      <c r="H80" s="61">
        <f t="shared" si="0"/>
        <v>100</v>
      </c>
    </row>
    <row r="81" spans="1:8" ht="69" customHeight="1">
      <c r="A81" s="9" t="s">
        <v>144</v>
      </c>
      <c r="B81" s="3" t="s">
        <v>12</v>
      </c>
      <c r="C81" s="3" t="s">
        <v>7</v>
      </c>
      <c r="D81" s="3" t="s">
        <v>131</v>
      </c>
      <c r="E81" s="3" t="s">
        <v>137</v>
      </c>
      <c r="F81" s="61">
        <v>3</v>
      </c>
      <c r="G81" s="61">
        <v>3</v>
      </c>
      <c r="H81" s="61">
        <f t="shared" ref="H81:H144" si="13">G81/F81*100</f>
        <v>100</v>
      </c>
    </row>
    <row r="82" spans="1:8" ht="74.25" customHeight="1">
      <c r="A82" s="9" t="s">
        <v>46</v>
      </c>
      <c r="B82" s="3" t="s">
        <v>12</v>
      </c>
      <c r="C82" s="3" t="s">
        <v>7</v>
      </c>
      <c r="D82" s="3" t="s">
        <v>63</v>
      </c>
      <c r="E82" s="3" t="s">
        <v>11</v>
      </c>
      <c r="F82" s="61">
        <f t="shared" ref="F82:G82" si="14">F83</f>
        <v>1096.0999999999999</v>
      </c>
      <c r="G82" s="61">
        <f t="shared" si="14"/>
        <v>1096.0999999999999</v>
      </c>
      <c r="H82" s="61">
        <f t="shared" si="13"/>
        <v>100</v>
      </c>
    </row>
    <row r="83" spans="1:8" ht="142.5" customHeight="1">
      <c r="A83" s="25" t="s">
        <v>138</v>
      </c>
      <c r="B83" s="3" t="s">
        <v>12</v>
      </c>
      <c r="C83" s="3" t="s">
        <v>7</v>
      </c>
      <c r="D83" s="3" t="s">
        <v>63</v>
      </c>
      <c r="E83" s="3" t="s">
        <v>139</v>
      </c>
      <c r="F83" s="61">
        <v>1096.0999999999999</v>
      </c>
      <c r="G83" s="61">
        <v>1096.0999999999999</v>
      </c>
      <c r="H83" s="61">
        <f t="shared" si="13"/>
        <v>100</v>
      </c>
    </row>
    <row r="84" spans="1:8" ht="129.75" customHeight="1">
      <c r="A84" s="56" t="s">
        <v>210</v>
      </c>
      <c r="B84" s="3" t="s">
        <v>12</v>
      </c>
      <c r="C84" s="3" t="s">
        <v>7</v>
      </c>
      <c r="D84" s="3" t="s">
        <v>280</v>
      </c>
      <c r="E84" s="3"/>
      <c r="F84" s="61">
        <v>50</v>
      </c>
      <c r="G84" s="61">
        <v>50</v>
      </c>
      <c r="H84" s="61">
        <f t="shared" si="13"/>
        <v>100</v>
      </c>
    </row>
    <row r="85" spans="1:8" ht="65.25" customHeight="1">
      <c r="A85" s="56" t="s">
        <v>281</v>
      </c>
      <c r="B85" s="3" t="s">
        <v>12</v>
      </c>
      <c r="C85" s="3" t="s">
        <v>7</v>
      </c>
      <c r="D85" s="3" t="s">
        <v>280</v>
      </c>
      <c r="E85" s="3" t="s">
        <v>145</v>
      </c>
      <c r="F85" s="61">
        <v>50</v>
      </c>
      <c r="G85" s="61">
        <v>50</v>
      </c>
      <c r="H85" s="61">
        <f t="shared" si="13"/>
        <v>100</v>
      </c>
    </row>
    <row r="86" spans="1:8" ht="51" customHeight="1">
      <c r="A86" s="22" t="s">
        <v>229</v>
      </c>
      <c r="B86" s="12" t="s">
        <v>13</v>
      </c>
      <c r="C86" s="12"/>
      <c r="D86" s="12" t="s">
        <v>11</v>
      </c>
      <c r="E86" s="12" t="s">
        <v>11</v>
      </c>
      <c r="F86" s="55">
        <f>F87</f>
        <v>2609.4</v>
      </c>
      <c r="G86" s="55">
        <f t="shared" ref="G86" si="15">G87</f>
        <v>2609.4</v>
      </c>
      <c r="H86" s="61">
        <f t="shared" si="13"/>
        <v>100</v>
      </c>
    </row>
    <row r="87" spans="1:8" ht="93" customHeight="1">
      <c r="A87" s="5" t="s">
        <v>228</v>
      </c>
      <c r="B87" s="3" t="s">
        <v>13</v>
      </c>
      <c r="C87" s="3" t="s">
        <v>4</v>
      </c>
      <c r="D87" s="3"/>
      <c r="E87" s="3"/>
      <c r="F87" s="61">
        <f>F88+F92+F95</f>
        <v>2609.4</v>
      </c>
      <c r="G87" s="61">
        <f>G88+G92+G95</f>
        <v>2609.4</v>
      </c>
      <c r="H87" s="61">
        <f t="shared" si="13"/>
        <v>100</v>
      </c>
    </row>
    <row r="88" spans="1:8" ht="51" customHeight="1">
      <c r="A88" s="5" t="s">
        <v>120</v>
      </c>
      <c r="B88" s="3" t="s">
        <v>13</v>
      </c>
      <c r="C88" s="3" t="s">
        <v>4</v>
      </c>
      <c r="D88" s="3" t="s">
        <v>119</v>
      </c>
      <c r="E88" s="3"/>
      <c r="F88" s="61">
        <f>F89</f>
        <v>701</v>
      </c>
      <c r="G88" s="61">
        <f t="shared" ref="G88" si="16">G89</f>
        <v>701</v>
      </c>
      <c r="H88" s="61">
        <f t="shared" si="13"/>
        <v>100</v>
      </c>
    </row>
    <row r="89" spans="1:8" ht="51" customHeight="1">
      <c r="A89" s="9" t="s">
        <v>46</v>
      </c>
      <c r="B89" s="3" t="s">
        <v>13</v>
      </c>
      <c r="C89" s="3" t="s">
        <v>4</v>
      </c>
      <c r="D89" s="3" t="s">
        <v>61</v>
      </c>
      <c r="E89" s="3"/>
      <c r="F89" s="61">
        <f>F90+F91</f>
        <v>701</v>
      </c>
      <c r="G89" s="61">
        <f t="shared" ref="G89" si="17">G90+G91</f>
        <v>701</v>
      </c>
      <c r="H89" s="61">
        <f t="shared" si="13"/>
        <v>100</v>
      </c>
    </row>
    <row r="90" spans="1:8" ht="147" customHeight="1">
      <c r="A90" s="25" t="s">
        <v>138</v>
      </c>
      <c r="B90" s="3" t="s">
        <v>13</v>
      </c>
      <c r="C90" s="3" t="s">
        <v>4</v>
      </c>
      <c r="D90" s="3" t="s">
        <v>61</v>
      </c>
      <c r="E90" s="3" t="s">
        <v>139</v>
      </c>
      <c r="F90" s="61">
        <v>701</v>
      </c>
      <c r="G90" s="61">
        <v>701</v>
      </c>
      <c r="H90" s="61">
        <f t="shared" si="13"/>
        <v>100</v>
      </c>
    </row>
    <row r="91" spans="1:8" ht="74.25" customHeight="1">
      <c r="A91" s="9" t="s">
        <v>144</v>
      </c>
      <c r="B91" s="3" t="s">
        <v>13</v>
      </c>
      <c r="C91" s="3" t="s">
        <v>4</v>
      </c>
      <c r="D91" s="3" t="s">
        <v>61</v>
      </c>
      <c r="E91" s="3" t="s">
        <v>137</v>
      </c>
      <c r="F91" s="61">
        <v>0</v>
      </c>
      <c r="G91" s="61">
        <v>0</v>
      </c>
      <c r="H91" s="61" t="e">
        <f t="shared" si="13"/>
        <v>#DIV/0!</v>
      </c>
    </row>
    <row r="92" spans="1:8" ht="78.75" customHeight="1">
      <c r="A92" s="5" t="s">
        <v>176</v>
      </c>
      <c r="B92" s="3" t="s">
        <v>13</v>
      </c>
      <c r="C92" s="3" t="s">
        <v>4</v>
      </c>
      <c r="D92" s="3" t="s">
        <v>175</v>
      </c>
      <c r="E92" s="3"/>
      <c r="F92" s="61">
        <f t="shared" ref="F92:G93" si="18">F93</f>
        <v>1869</v>
      </c>
      <c r="G92" s="61">
        <f t="shared" si="18"/>
        <v>1869</v>
      </c>
      <c r="H92" s="61">
        <f t="shared" si="13"/>
        <v>100</v>
      </c>
    </row>
    <row r="93" spans="1:8" ht="75.75" customHeight="1">
      <c r="A93" s="9" t="s">
        <v>46</v>
      </c>
      <c r="B93" s="3" t="s">
        <v>13</v>
      </c>
      <c r="C93" s="3" t="s">
        <v>4</v>
      </c>
      <c r="D93" s="3" t="s">
        <v>174</v>
      </c>
      <c r="E93" s="3"/>
      <c r="F93" s="61">
        <f>F94</f>
        <v>1869</v>
      </c>
      <c r="G93" s="61">
        <f t="shared" si="18"/>
        <v>1869</v>
      </c>
      <c r="H93" s="61">
        <f t="shared" si="13"/>
        <v>100</v>
      </c>
    </row>
    <row r="94" spans="1:8" ht="141" customHeight="1">
      <c r="A94" s="25" t="s">
        <v>138</v>
      </c>
      <c r="B94" s="3" t="s">
        <v>13</v>
      </c>
      <c r="C94" s="3" t="s">
        <v>4</v>
      </c>
      <c r="D94" s="3" t="s">
        <v>174</v>
      </c>
      <c r="E94" s="3" t="s">
        <v>139</v>
      </c>
      <c r="F94" s="61">
        <v>1869</v>
      </c>
      <c r="G94" s="61">
        <v>1869</v>
      </c>
      <c r="H94" s="61">
        <f t="shared" si="13"/>
        <v>100</v>
      </c>
    </row>
    <row r="95" spans="1:8" ht="114.75" customHeight="1">
      <c r="A95" s="5" t="s">
        <v>264</v>
      </c>
      <c r="B95" s="3" t="s">
        <v>13</v>
      </c>
      <c r="C95" s="3" t="s">
        <v>4</v>
      </c>
      <c r="D95" s="3" t="s">
        <v>265</v>
      </c>
      <c r="E95" s="3"/>
      <c r="F95" s="61">
        <v>39.4</v>
      </c>
      <c r="G95" s="61">
        <v>39.4</v>
      </c>
      <c r="H95" s="61">
        <f t="shared" si="13"/>
        <v>100</v>
      </c>
    </row>
    <row r="96" spans="1:8" ht="141" customHeight="1">
      <c r="A96" s="25" t="s">
        <v>138</v>
      </c>
      <c r="B96" s="3" t="s">
        <v>13</v>
      </c>
      <c r="C96" s="3" t="s">
        <v>4</v>
      </c>
      <c r="D96" s="3" t="s">
        <v>265</v>
      </c>
      <c r="E96" s="3" t="s">
        <v>139</v>
      </c>
      <c r="F96" s="61">
        <v>39.4</v>
      </c>
      <c r="G96" s="61">
        <v>39.4</v>
      </c>
      <c r="H96" s="61">
        <f t="shared" si="13"/>
        <v>100</v>
      </c>
    </row>
    <row r="97" spans="1:8" ht="23.25">
      <c r="A97" s="22" t="s">
        <v>226</v>
      </c>
      <c r="B97" s="12" t="s">
        <v>15</v>
      </c>
      <c r="C97" s="12"/>
      <c r="D97" s="12" t="s">
        <v>11</v>
      </c>
      <c r="E97" s="12" t="s">
        <v>11</v>
      </c>
      <c r="F97" s="55">
        <f>F98+F102+F110</f>
        <v>59238.5</v>
      </c>
      <c r="G97" s="55">
        <f>G98+G102+G110</f>
        <v>58402.400000000001</v>
      </c>
      <c r="H97" s="61">
        <f t="shared" si="13"/>
        <v>98.58858681431839</v>
      </c>
    </row>
    <row r="98" spans="1:8" ht="26.25" customHeight="1">
      <c r="A98" s="44" t="s">
        <v>205</v>
      </c>
      <c r="B98" s="46" t="s">
        <v>15</v>
      </c>
      <c r="C98" s="46" t="s">
        <v>22</v>
      </c>
      <c r="D98" s="46"/>
      <c r="E98" s="46"/>
      <c r="F98" s="62">
        <f>F99</f>
        <v>204.1</v>
      </c>
      <c r="G98" s="62">
        <f t="shared" ref="G98:G99" si="19">G99</f>
        <v>189.5</v>
      </c>
      <c r="H98" s="61">
        <f t="shared" si="13"/>
        <v>92.846643802057812</v>
      </c>
    </row>
    <row r="99" spans="1:8" ht="26.25" customHeight="1">
      <c r="A99" s="44" t="s">
        <v>206</v>
      </c>
      <c r="B99" s="46" t="s">
        <v>15</v>
      </c>
      <c r="C99" s="46" t="s">
        <v>22</v>
      </c>
      <c r="D99" s="46" t="s">
        <v>207</v>
      </c>
      <c r="E99" s="46"/>
      <c r="F99" s="62">
        <f>F100</f>
        <v>204.1</v>
      </c>
      <c r="G99" s="62">
        <f t="shared" si="19"/>
        <v>189.5</v>
      </c>
      <c r="H99" s="61">
        <f t="shared" si="13"/>
        <v>92.846643802057812</v>
      </c>
    </row>
    <row r="100" spans="1:8" ht="234.75" customHeight="1">
      <c r="A100" s="45" t="s">
        <v>198</v>
      </c>
      <c r="B100" s="47" t="s">
        <v>15</v>
      </c>
      <c r="C100" s="47" t="s">
        <v>22</v>
      </c>
      <c r="D100" s="47" t="s">
        <v>208</v>
      </c>
      <c r="E100" s="47"/>
      <c r="F100" s="61">
        <v>204.1</v>
      </c>
      <c r="G100" s="61">
        <v>189.5</v>
      </c>
      <c r="H100" s="61">
        <f t="shared" si="13"/>
        <v>92.846643802057812</v>
      </c>
    </row>
    <row r="101" spans="1:8" ht="72.75" customHeight="1">
      <c r="A101" s="44" t="s">
        <v>144</v>
      </c>
      <c r="B101" s="47" t="s">
        <v>15</v>
      </c>
      <c r="C101" s="47" t="s">
        <v>22</v>
      </c>
      <c r="D101" s="47" t="s">
        <v>208</v>
      </c>
      <c r="E101" s="47" t="s">
        <v>137</v>
      </c>
      <c r="F101" s="61">
        <v>204.1</v>
      </c>
      <c r="G101" s="61">
        <v>189.5</v>
      </c>
      <c r="H101" s="61">
        <f t="shared" si="13"/>
        <v>92.846643802057812</v>
      </c>
    </row>
    <row r="102" spans="1:8" ht="26.25" customHeight="1">
      <c r="A102" s="5" t="s">
        <v>23</v>
      </c>
      <c r="B102" s="3" t="s">
        <v>15</v>
      </c>
      <c r="C102" s="3" t="s">
        <v>21</v>
      </c>
      <c r="D102" s="3"/>
      <c r="E102" s="3"/>
      <c r="F102" s="61">
        <f>F103</f>
        <v>58934.400000000001</v>
      </c>
      <c r="G102" s="61">
        <f>G103</f>
        <v>58112.9</v>
      </c>
      <c r="H102" s="61">
        <f t="shared" si="13"/>
        <v>98.606077265569851</v>
      </c>
    </row>
    <row r="103" spans="1:8" ht="74.25" customHeight="1">
      <c r="A103" s="5" t="s">
        <v>125</v>
      </c>
      <c r="B103" s="3" t="s">
        <v>15</v>
      </c>
      <c r="C103" s="3" t="s">
        <v>21</v>
      </c>
      <c r="D103" s="3" t="s">
        <v>216</v>
      </c>
      <c r="E103" s="3"/>
      <c r="F103" s="61">
        <f>F104+F108+F106</f>
        <v>58934.400000000001</v>
      </c>
      <c r="G103" s="61">
        <f>G104+G108+G106</f>
        <v>58112.9</v>
      </c>
      <c r="H103" s="61">
        <f t="shared" si="13"/>
        <v>98.606077265569851</v>
      </c>
    </row>
    <row r="104" spans="1:8" ht="46.5" customHeight="1">
      <c r="A104" s="9" t="s">
        <v>62</v>
      </c>
      <c r="B104" s="3" t="s">
        <v>15</v>
      </c>
      <c r="C104" s="3" t="s">
        <v>21</v>
      </c>
      <c r="D104" s="3" t="s">
        <v>121</v>
      </c>
      <c r="E104" s="3" t="s">
        <v>11</v>
      </c>
      <c r="F104" s="61">
        <f t="shared" ref="F104:G104" si="20">F105</f>
        <v>27680</v>
      </c>
      <c r="G104" s="61">
        <f t="shared" si="20"/>
        <v>26858.5</v>
      </c>
      <c r="H104" s="61">
        <f t="shared" si="13"/>
        <v>97.032153179190743</v>
      </c>
    </row>
    <row r="105" spans="1:8" ht="72" customHeight="1">
      <c r="A105" s="9" t="s">
        <v>144</v>
      </c>
      <c r="B105" s="3" t="s">
        <v>15</v>
      </c>
      <c r="C105" s="3" t="s">
        <v>21</v>
      </c>
      <c r="D105" s="3" t="s">
        <v>121</v>
      </c>
      <c r="E105" s="3" t="s">
        <v>137</v>
      </c>
      <c r="F105" s="61">
        <v>27680</v>
      </c>
      <c r="G105" s="61">
        <v>26858.5</v>
      </c>
      <c r="H105" s="61">
        <f t="shared" si="13"/>
        <v>97.032153179190743</v>
      </c>
    </row>
    <row r="106" spans="1:8" ht="54" customHeight="1">
      <c r="A106" s="9" t="s">
        <v>270</v>
      </c>
      <c r="B106" s="3" t="s">
        <v>15</v>
      </c>
      <c r="C106" s="3" t="s">
        <v>21</v>
      </c>
      <c r="D106" s="3" t="s">
        <v>269</v>
      </c>
      <c r="E106" s="3"/>
      <c r="F106" s="61">
        <v>11591</v>
      </c>
      <c r="G106" s="61">
        <v>11591</v>
      </c>
      <c r="H106" s="61">
        <f t="shared" si="13"/>
        <v>100</v>
      </c>
    </row>
    <row r="107" spans="1:8" ht="32.25" customHeight="1">
      <c r="A107" s="9" t="s">
        <v>141</v>
      </c>
      <c r="B107" s="3" t="s">
        <v>15</v>
      </c>
      <c r="C107" s="3" t="s">
        <v>21</v>
      </c>
      <c r="D107" s="3" t="s">
        <v>269</v>
      </c>
      <c r="E107" s="3" t="s">
        <v>140</v>
      </c>
      <c r="F107" s="61">
        <v>11591</v>
      </c>
      <c r="G107" s="61">
        <v>11591</v>
      </c>
      <c r="H107" s="61">
        <f t="shared" si="13"/>
        <v>100</v>
      </c>
    </row>
    <row r="108" spans="1:8" ht="72" customHeight="1">
      <c r="A108" s="9" t="s">
        <v>236</v>
      </c>
      <c r="B108" s="3" t="s">
        <v>15</v>
      </c>
      <c r="C108" s="3" t="s">
        <v>21</v>
      </c>
      <c r="D108" s="3" t="s">
        <v>263</v>
      </c>
      <c r="E108" s="3"/>
      <c r="F108" s="61">
        <f>F109</f>
        <v>19663.400000000001</v>
      </c>
      <c r="G108" s="61">
        <f>G109</f>
        <v>19663.400000000001</v>
      </c>
      <c r="H108" s="61">
        <f t="shared" si="13"/>
        <v>100</v>
      </c>
    </row>
    <row r="109" spans="1:8" ht="72" customHeight="1">
      <c r="A109" s="9" t="s">
        <v>144</v>
      </c>
      <c r="B109" s="3" t="s">
        <v>15</v>
      </c>
      <c r="C109" s="3" t="s">
        <v>21</v>
      </c>
      <c r="D109" s="3" t="s">
        <v>263</v>
      </c>
      <c r="E109" s="3" t="s">
        <v>137</v>
      </c>
      <c r="F109" s="61">
        <v>19663.400000000001</v>
      </c>
      <c r="G109" s="61">
        <v>19663.400000000001</v>
      </c>
      <c r="H109" s="61">
        <f t="shared" si="13"/>
        <v>100</v>
      </c>
    </row>
    <row r="110" spans="1:8" ht="25.5" customHeight="1">
      <c r="A110" s="9" t="s">
        <v>268</v>
      </c>
      <c r="B110" s="3" t="s">
        <v>15</v>
      </c>
      <c r="C110" s="3" t="s">
        <v>6</v>
      </c>
      <c r="D110" s="3"/>
      <c r="E110" s="3"/>
      <c r="F110" s="61">
        <v>100</v>
      </c>
      <c r="G110" s="61">
        <v>100</v>
      </c>
      <c r="H110" s="61">
        <f t="shared" si="13"/>
        <v>100</v>
      </c>
    </row>
    <row r="111" spans="1:8" ht="32.25" customHeight="1">
      <c r="A111" s="9" t="s">
        <v>141</v>
      </c>
      <c r="B111" s="3" t="s">
        <v>15</v>
      </c>
      <c r="C111" s="3" t="s">
        <v>6</v>
      </c>
      <c r="D111" s="3"/>
      <c r="E111" s="3"/>
      <c r="F111" s="61">
        <v>100</v>
      </c>
      <c r="G111" s="61">
        <v>100</v>
      </c>
      <c r="H111" s="61">
        <f t="shared" si="13"/>
        <v>100</v>
      </c>
    </row>
    <row r="112" spans="1:8" ht="32.25" customHeight="1">
      <c r="A112" s="22" t="s">
        <v>227</v>
      </c>
      <c r="B112" s="12" t="s">
        <v>22</v>
      </c>
      <c r="C112" s="12"/>
      <c r="D112" s="12" t="s">
        <v>11</v>
      </c>
      <c r="E112" s="12" t="s">
        <v>11</v>
      </c>
      <c r="F112" s="55">
        <f>F113+F117+F134</f>
        <v>57617.62000000001</v>
      </c>
      <c r="G112" s="55">
        <f t="shared" ref="G112" si="21">G113+G117+G134</f>
        <v>48221.420000000013</v>
      </c>
      <c r="H112" s="61">
        <f t="shared" si="13"/>
        <v>83.692141397024045</v>
      </c>
    </row>
    <row r="113" spans="1:8" ht="25.5" customHeight="1">
      <c r="A113" s="5" t="s">
        <v>64</v>
      </c>
      <c r="B113" s="3" t="s">
        <v>22</v>
      </c>
      <c r="C113" s="3" t="s">
        <v>12</v>
      </c>
      <c r="D113" s="3"/>
      <c r="E113" s="3"/>
      <c r="F113" s="61">
        <f>F114</f>
        <v>110.4</v>
      </c>
      <c r="G113" s="61">
        <f t="shared" ref="G113:G115" si="22">G114</f>
        <v>110.4</v>
      </c>
      <c r="H113" s="61">
        <f t="shared" si="13"/>
        <v>100</v>
      </c>
    </row>
    <row r="114" spans="1:8" ht="71.25" customHeight="1">
      <c r="A114" s="5" t="s">
        <v>90</v>
      </c>
      <c r="B114" s="3" t="s">
        <v>22</v>
      </c>
      <c r="C114" s="3" t="s">
        <v>12</v>
      </c>
      <c r="D114" s="24" t="s">
        <v>50</v>
      </c>
      <c r="E114" s="3"/>
      <c r="F114" s="61">
        <f>F115</f>
        <v>110.4</v>
      </c>
      <c r="G114" s="61">
        <f t="shared" si="22"/>
        <v>110.4</v>
      </c>
      <c r="H114" s="61">
        <f t="shared" si="13"/>
        <v>100</v>
      </c>
    </row>
    <row r="115" spans="1:8" ht="75.75" customHeight="1">
      <c r="A115" s="5" t="s">
        <v>89</v>
      </c>
      <c r="B115" s="3" t="s">
        <v>22</v>
      </c>
      <c r="C115" s="3" t="s">
        <v>12</v>
      </c>
      <c r="D115" s="24" t="s">
        <v>50</v>
      </c>
      <c r="E115" s="3"/>
      <c r="F115" s="61">
        <f>F116</f>
        <v>110.4</v>
      </c>
      <c r="G115" s="61">
        <f t="shared" si="22"/>
        <v>110.4</v>
      </c>
      <c r="H115" s="61">
        <f t="shared" si="13"/>
        <v>100</v>
      </c>
    </row>
    <row r="116" spans="1:8" ht="69.75" customHeight="1">
      <c r="A116" s="9" t="s">
        <v>88</v>
      </c>
      <c r="B116" s="3" t="s">
        <v>22</v>
      </c>
      <c r="C116" s="3" t="s">
        <v>12</v>
      </c>
      <c r="D116" s="24" t="s">
        <v>209</v>
      </c>
      <c r="E116" s="3" t="s">
        <v>137</v>
      </c>
      <c r="F116" s="61">
        <v>110.4</v>
      </c>
      <c r="G116" s="61">
        <v>110.4</v>
      </c>
      <c r="H116" s="61">
        <f t="shared" si="13"/>
        <v>100</v>
      </c>
    </row>
    <row r="117" spans="1:8" ht="31.5" customHeight="1">
      <c r="A117" s="9" t="s">
        <v>247</v>
      </c>
      <c r="B117" s="3" t="s">
        <v>22</v>
      </c>
      <c r="C117" s="3" t="s">
        <v>13</v>
      </c>
      <c r="D117" s="24"/>
      <c r="E117" s="3"/>
      <c r="F117" s="61">
        <f>F118+F125+F131</f>
        <v>53961.820000000007</v>
      </c>
      <c r="G117" s="61">
        <f>G118+G125+G131</f>
        <v>44565.62000000001</v>
      </c>
      <c r="H117" s="61">
        <f t="shared" si="13"/>
        <v>82.587318218696112</v>
      </c>
    </row>
    <row r="118" spans="1:8" ht="69.75" customHeight="1">
      <c r="A118" s="44" t="s">
        <v>241</v>
      </c>
      <c r="B118" s="47" t="s">
        <v>22</v>
      </c>
      <c r="C118" s="47" t="s">
        <v>13</v>
      </c>
      <c r="D118" s="47" t="s">
        <v>244</v>
      </c>
      <c r="E118" s="47"/>
      <c r="F118" s="59">
        <f>F119</f>
        <v>25006.720000000001</v>
      </c>
      <c r="G118" s="59">
        <f>G119</f>
        <v>25006.720000000001</v>
      </c>
      <c r="H118" s="61">
        <f t="shared" si="13"/>
        <v>100</v>
      </c>
    </row>
    <row r="119" spans="1:8" ht="51" customHeight="1">
      <c r="A119" s="44" t="s">
        <v>242</v>
      </c>
      <c r="B119" s="47" t="s">
        <v>22</v>
      </c>
      <c r="C119" s="47" t="s">
        <v>13</v>
      </c>
      <c r="D119" s="47" t="s">
        <v>245</v>
      </c>
      <c r="E119" s="47"/>
      <c r="F119" s="59">
        <f>F120</f>
        <v>25006.720000000001</v>
      </c>
      <c r="G119" s="59">
        <f>G120</f>
        <v>25006.720000000001</v>
      </c>
      <c r="H119" s="61">
        <f t="shared" si="13"/>
        <v>100</v>
      </c>
    </row>
    <row r="120" spans="1:8" ht="69.75" customHeight="1">
      <c r="A120" s="44" t="s">
        <v>243</v>
      </c>
      <c r="B120" s="47" t="s">
        <v>22</v>
      </c>
      <c r="C120" s="47" t="s">
        <v>13</v>
      </c>
      <c r="D120" s="47" t="s">
        <v>246</v>
      </c>
      <c r="E120" s="47"/>
      <c r="F120" s="59">
        <v>25006.720000000001</v>
      </c>
      <c r="G120" s="59">
        <v>25006.720000000001</v>
      </c>
      <c r="H120" s="61">
        <f t="shared" si="13"/>
        <v>100</v>
      </c>
    </row>
    <row r="121" spans="1:8" ht="69.75" customHeight="1">
      <c r="A121" s="44" t="s">
        <v>88</v>
      </c>
      <c r="B121" s="47" t="s">
        <v>22</v>
      </c>
      <c r="C121" s="47" t="s">
        <v>13</v>
      </c>
      <c r="D121" s="47" t="s">
        <v>246</v>
      </c>
      <c r="E121" s="47" t="s">
        <v>137</v>
      </c>
      <c r="F121" s="59">
        <v>25006.720000000001</v>
      </c>
      <c r="G121" s="59">
        <v>25006.720000000001</v>
      </c>
      <c r="H121" s="61">
        <f t="shared" si="13"/>
        <v>100</v>
      </c>
    </row>
    <row r="122" spans="1:8" ht="1.5" hidden="1" customHeight="1">
      <c r="A122" s="5"/>
      <c r="B122" s="3"/>
      <c r="C122" s="3"/>
      <c r="D122" s="3"/>
      <c r="E122" s="3"/>
      <c r="F122" s="61"/>
      <c r="G122" s="61"/>
      <c r="H122" s="61" t="e">
        <f t="shared" si="13"/>
        <v>#DIV/0!</v>
      </c>
    </row>
    <row r="123" spans="1:8" ht="96" hidden="1" customHeight="1">
      <c r="A123" s="5"/>
      <c r="B123" s="3"/>
      <c r="C123" s="3"/>
      <c r="D123" s="3"/>
      <c r="E123" s="3"/>
      <c r="F123" s="61"/>
      <c r="G123" s="61"/>
      <c r="H123" s="61" t="e">
        <f t="shared" si="13"/>
        <v>#DIV/0!</v>
      </c>
    </row>
    <row r="124" spans="1:8" ht="72" hidden="1" customHeight="1">
      <c r="A124" s="5"/>
      <c r="B124" s="3"/>
      <c r="C124" s="3"/>
      <c r="D124" s="3"/>
      <c r="E124" s="3"/>
      <c r="F124" s="61"/>
      <c r="G124" s="61"/>
      <c r="H124" s="61" t="e">
        <f t="shared" si="13"/>
        <v>#DIV/0!</v>
      </c>
    </row>
    <row r="125" spans="1:8" ht="45.75" customHeight="1">
      <c r="A125" s="5" t="s">
        <v>148</v>
      </c>
      <c r="B125" s="3" t="s">
        <v>22</v>
      </c>
      <c r="C125" s="3" t="s">
        <v>13</v>
      </c>
      <c r="D125" s="3" t="s">
        <v>158</v>
      </c>
      <c r="E125" s="3"/>
      <c r="F125" s="61">
        <f>F126+F128+F129</f>
        <v>27578.800000000003</v>
      </c>
      <c r="G125" s="61">
        <f t="shared" ref="G125" si="23">G126+G128+G129</f>
        <v>18182.600000000002</v>
      </c>
      <c r="H125" s="61">
        <f t="shared" si="13"/>
        <v>65.929627104877667</v>
      </c>
    </row>
    <row r="126" spans="1:8" ht="45.75" customHeight="1">
      <c r="A126" s="5" t="s">
        <v>266</v>
      </c>
      <c r="B126" s="3" t="s">
        <v>22</v>
      </c>
      <c r="C126" s="3" t="s">
        <v>13</v>
      </c>
      <c r="D126" s="3" t="s">
        <v>122</v>
      </c>
      <c r="E126" s="3"/>
      <c r="F126" s="61">
        <v>8920.7000000000007</v>
      </c>
      <c r="G126" s="61">
        <v>8920.7000000000007</v>
      </c>
      <c r="H126" s="61">
        <f t="shared" si="13"/>
        <v>100</v>
      </c>
    </row>
    <row r="127" spans="1:8" ht="78" customHeight="1">
      <c r="A127" s="25" t="s">
        <v>142</v>
      </c>
      <c r="B127" s="3" t="s">
        <v>22</v>
      </c>
      <c r="C127" s="3" t="s">
        <v>13</v>
      </c>
      <c r="D127" s="3" t="s">
        <v>122</v>
      </c>
      <c r="E127" s="3" t="s">
        <v>143</v>
      </c>
      <c r="F127" s="61">
        <v>8920.7000000000007</v>
      </c>
      <c r="G127" s="61">
        <v>8920.7000000000007</v>
      </c>
      <c r="H127" s="61">
        <f t="shared" si="13"/>
        <v>100</v>
      </c>
    </row>
    <row r="128" spans="1:8" ht="75" customHeight="1">
      <c r="A128" s="25" t="s">
        <v>142</v>
      </c>
      <c r="B128" s="3" t="s">
        <v>22</v>
      </c>
      <c r="C128" s="3" t="s">
        <v>13</v>
      </c>
      <c r="D128" s="3" t="s">
        <v>150</v>
      </c>
      <c r="E128" s="3" t="s">
        <v>143</v>
      </c>
      <c r="F128" s="61">
        <v>8200</v>
      </c>
      <c r="G128" s="61">
        <v>7894.7</v>
      </c>
      <c r="H128" s="61">
        <f t="shared" si="13"/>
        <v>96.276829268292687</v>
      </c>
    </row>
    <row r="129" spans="1:8" ht="76.5" customHeight="1">
      <c r="A129" s="56" t="s">
        <v>149</v>
      </c>
      <c r="B129" s="3" t="s">
        <v>22</v>
      </c>
      <c r="C129" s="3" t="s">
        <v>13</v>
      </c>
      <c r="D129" s="3" t="s">
        <v>150</v>
      </c>
      <c r="E129" s="3"/>
      <c r="F129" s="61">
        <f>F130</f>
        <v>10458.1</v>
      </c>
      <c r="G129" s="61">
        <f>G130</f>
        <v>1367.2</v>
      </c>
      <c r="H129" s="61">
        <f t="shared" si="13"/>
        <v>13.073120356470106</v>
      </c>
    </row>
    <row r="130" spans="1:8" ht="75" customHeight="1">
      <c r="A130" s="5" t="s">
        <v>88</v>
      </c>
      <c r="B130" s="3" t="s">
        <v>22</v>
      </c>
      <c r="C130" s="3" t="s">
        <v>13</v>
      </c>
      <c r="D130" s="3" t="s">
        <v>150</v>
      </c>
      <c r="E130" s="3" t="s">
        <v>137</v>
      </c>
      <c r="F130" s="61">
        <v>10458.1</v>
      </c>
      <c r="G130" s="61">
        <v>1367.2</v>
      </c>
      <c r="H130" s="61">
        <f t="shared" si="13"/>
        <v>13.073120356470106</v>
      </c>
    </row>
    <row r="131" spans="1:8" ht="98.25" customHeight="1">
      <c r="A131" s="44" t="s">
        <v>237</v>
      </c>
      <c r="B131" s="47" t="s">
        <v>22</v>
      </c>
      <c r="C131" s="47" t="s">
        <v>13</v>
      </c>
      <c r="D131" s="47" t="s">
        <v>239</v>
      </c>
      <c r="E131" s="47"/>
      <c r="F131" s="59">
        <f>F132</f>
        <v>1376.3</v>
      </c>
      <c r="G131" s="59">
        <f>G132</f>
        <v>1376.3</v>
      </c>
      <c r="H131" s="61">
        <f t="shared" si="13"/>
        <v>100</v>
      </c>
    </row>
    <row r="132" spans="1:8" ht="129" customHeight="1">
      <c r="A132" s="44" t="s">
        <v>238</v>
      </c>
      <c r="B132" s="47" t="s">
        <v>22</v>
      </c>
      <c r="C132" s="47" t="s">
        <v>13</v>
      </c>
      <c r="D132" s="47" t="s">
        <v>240</v>
      </c>
      <c r="E132" s="47"/>
      <c r="F132" s="59">
        <f>F133</f>
        <v>1376.3</v>
      </c>
      <c r="G132" s="59">
        <f>G133</f>
        <v>1376.3</v>
      </c>
      <c r="H132" s="61">
        <f t="shared" si="13"/>
        <v>100</v>
      </c>
    </row>
    <row r="133" spans="1:8" ht="75" customHeight="1">
      <c r="A133" s="44" t="s">
        <v>88</v>
      </c>
      <c r="B133" s="47" t="s">
        <v>22</v>
      </c>
      <c r="C133" s="47" t="s">
        <v>13</v>
      </c>
      <c r="D133" s="47" t="s">
        <v>240</v>
      </c>
      <c r="E133" s="47" t="s">
        <v>137</v>
      </c>
      <c r="F133" s="59">
        <v>1376.3</v>
      </c>
      <c r="G133" s="59">
        <v>1376.3</v>
      </c>
      <c r="H133" s="61">
        <f t="shared" si="13"/>
        <v>100</v>
      </c>
    </row>
    <row r="134" spans="1:8" ht="46.5" customHeight="1">
      <c r="A134" s="9" t="s">
        <v>24</v>
      </c>
      <c r="B134" s="3" t="s">
        <v>22</v>
      </c>
      <c r="C134" s="3" t="s">
        <v>22</v>
      </c>
      <c r="D134" s="6"/>
      <c r="E134" s="6"/>
      <c r="F134" s="62">
        <f>F135+F138</f>
        <v>3545.4</v>
      </c>
      <c r="G134" s="62">
        <f>G135+G138</f>
        <v>3545.4</v>
      </c>
      <c r="H134" s="61">
        <f t="shared" si="13"/>
        <v>100</v>
      </c>
    </row>
    <row r="135" spans="1:8" ht="49.5" customHeight="1">
      <c r="A135" s="9" t="s">
        <v>118</v>
      </c>
      <c r="B135" s="3" t="s">
        <v>22</v>
      </c>
      <c r="C135" s="3" t="s">
        <v>22</v>
      </c>
      <c r="D135" s="3" t="s">
        <v>117</v>
      </c>
      <c r="E135" s="3"/>
      <c r="F135" s="61">
        <f>F136</f>
        <v>3417.4</v>
      </c>
      <c r="G135" s="61">
        <f>G136</f>
        <v>3417.4</v>
      </c>
      <c r="H135" s="61">
        <f t="shared" si="13"/>
        <v>100</v>
      </c>
    </row>
    <row r="136" spans="1:8" ht="77.25" customHeight="1">
      <c r="A136" s="9" t="s">
        <v>46</v>
      </c>
      <c r="B136" s="3" t="s">
        <v>22</v>
      </c>
      <c r="C136" s="3" t="s">
        <v>22</v>
      </c>
      <c r="D136" s="3" t="s">
        <v>65</v>
      </c>
      <c r="E136" s="3"/>
      <c r="F136" s="61">
        <f>F137</f>
        <v>3417.4</v>
      </c>
      <c r="G136" s="61">
        <f>G137</f>
        <v>3417.4</v>
      </c>
      <c r="H136" s="61">
        <f t="shared" si="13"/>
        <v>100</v>
      </c>
    </row>
    <row r="137" spans="1:8" ht="141.75" customHeight="1">
      <c r="A137" s="27" t="s">
        <v>138</v>
      </c>
      <c r="B137" s="3" t="s">
        <v>22</v>
      </c>
      <c r="C137" s="3" t="s">
        <v>22</v>
      </c>
      <c r="D137" s="3" t="s">
        <v>65</v>
      </c>
      <c r="E137" s="3" t="s">
        <v>139</v>
      </c>
      <c r="F137" s="61">
        <v>3417.4</v>
      </c>
      <c r="G137" s="61">
        <v>3417.4</v>
      </c>
      <c r="H137" s="61">
        <f t="shared" si="13"/>
        <v>100</v>
      </c>
    </row>
    <row r="138" spans="1:8" ht="101.25" customHeight="1">
      <c r="A138" s="5" t="s">
        <v>264</v>
      </c>
      <c r="B138" s="3" t="s">
        <v>22</v>
      </c>
      <c r="C138" s="3" t="s">
        <v>22</v>
      </c>
      <c r="D138" s="3" t="s">
        <v>265</v>
      </c>
      <c r="E138" s="3"/>
      <c r="F138" s="61">
        <v>128</v>
      </c>
      <c r="G138" s="61">
        <v>128</v>
      </c>
      <c r="H138" s="61">
        <f t="shared" si="13"/>
        <v>100</v>
      </c>
    </row>
    <row r="139" spans="1:8" ht="141.75" customHeight="1">
      <c r="A139" s="25" t="s">
        <v>138</v>
      </c>
      <c r="B139" s="3" t="s">
        <v>22</v>
      </c>
      <c r="C139" s="3" t="s">
        <v>22</v>
      </c>
      <c r="D139" s="3" t="s">
        <v>265</v>
      </c>
      <c r="E139" s="3" t="s">
        <v>139</v>
      </c>
      <c r="F139" s="61">
        <v>128</v>
      </c>
      <c r="G139" s="61">
        <v>128</v>
      </c>
      <c r="H139" s="61">
        <f t="shared" si="13"/>
        <v>100</v>
      </c>
    </row>
    <row r="140" spans="1:8" ht="26.25" customHeight="1">
      <c r="A140" s="22" t="s">
        <v>233</v>
      </c>
      <c r="B140" s="12" t="s">
        <v>25</v>
      </c>
      <c r="C140" s="12"/>
      <c r="D140" s="69" t="s">
        <v>11</v>
      </c>
      <c r="E140" s="69" t="s">
        <v>11</v>
      </c>
      <c r="F140" s="63">
        <f>F141+F152+F175+F188+F195+F207</f>
        <v>937150.90000000014</v>
      </c>
      <c r="G140" s="63">
        <f>G141+G152+G175+G188+G195+G207</f>
        <v>933630.08000000019</v>
      </c>
      <c r="H140" s="61">
        <f t="shared" si="13"/>
        <v>99.624305968227745</v>
      </c>
    </row>
    <row r="141" spans="1:8" ht="24.75" customHeight="1">
      <c r="A141" s="5" t="s">
        <v>26</v>
      </c>
      <c r="B141" s="3" t="s">
        <v>25</v>
      </c>
      <c r="C141" s="3" t="s">
        <v>12</v>
      </c>
      <c r="D141" s="6" t="s">
        <v>11</v>
      </c>
      <c r="E141" s="6" t="s">
        <v>11</v>
      </c>
      <c r="F141" s="62">
        <f>F142</f>
        <v>259102.40000000002</v>
      </c>
      <c r="G141" s="62">
        <f t="shared" ref="G141" si="24">G142</f>
        <v>257300.80000000002</v>
      </c>
      <c r="H141" s="61">
        <f t="shared" si="13"/>
        <v>99.304676452244351</v>
      </c>
    </row>
    <row r="142" spans="1:8" ht="72" customHeight="1">
      <c r="A142" s="5" t="s">
        <v>179</v>
      </c>
      <c r="B142" s="3" t="s">
        <v>25</v>
      </c>
      <c r="C142" s="3" t="s">
        <v>12</v>
      </c>
      <c r="D142" s="3" t="s">
        <v>92</v>
      </c>
      <c r="E142" s="3"/>
      <c r="F142" s="61">
        <f>F143+F149+F147+F145</f>
        <v>259102.40000000002</v>
      </c>
      <c r="G142" s="61">
        <f>G143+G149+G147+G145</f>
        <v>257300.80000000002</v>
      </c>
      <c r="H142" s="61">
        <f t="shared" si="13"/>
        <v>99.304676452244351</v>
      </c>
    </row>
    <row r="143" spans="1:8" ht="265.5" customHeight="1">
      <c r="A143" s="41" t="s">
        <v>197</v>
      </c>
      <c r="B143" s="3" t="s">
        <v>25</v>
      </c>
      <c r="C143" s="3" t="s">
        <v>12</v>
      </c>
      <c r="D143" s="3" t="s">
        <v>171</v>
      </c>
      <c r="E143" s="6"/>
      <c r="F143" s="61">
        <f>F144</f>
        <v>210409.7</v>
      </c>
      <c r="G143" s="61">
        <f t="shared" ref="G143" si="25">G144</f>
        <v>210409.7</v>
      </c>
      <c r="H143" s="61">
        <f t="shared" si="13"/>
        <v>100</v>
      </c>
    </row>
    <row r="144" spans="1:8" ht="138.75" customHeight="1">
      <c r="A144" s="25" t="s">
        <v>138</v>
      </c>
      <c r="B144" s="3" t="s">
        <v>25</v>
      </c>
      <c r="C144" s="3" t="s">
        <v>12</v>
      </c>
      <c r="D144" s="3" t="s">
        <v>84</v>
      </c>
      <c r="E144" s="3" t="s">
        <v>139</v>
      </c>
      <c r="F144" s="61">
        <v>210409.7</v>
      </c>
      <c r="G144" s="61">
        <v>210409.7</v>
      </c>
      <c r="H144" s="61">
        <f t="shared" si="13"/>
        <v>100</v>
      </c>
    </row>
    <row r="145" spans="1:8" ht="143.25" customHeight="1">
      <c r="A145" s="72" t="s">
        <v>271</v>
      </c>
      <c r="B145" s="3" t="s">
        <v>25</v>
      </c>
      <c r="C145" s="3" t="s">
        <v>12</v>
      </c>
      <c r="D145" s="3" t="s">
        <v>272</v>
      </c>
      <c r="E145" s="3"/>
      <c r="F145" s="61">
        <f>F146</f>
        <v>2382.6999999999998</v>
      </c>
      <c r="G145" s="61">
        <f>G146</f>
        <v>2302.3000000000002</v>
      </c>
      <c r="H145" s="61">
        <f t="shared" ref="H145:H204" si="26">G145/F145*100</f>
        <v>96.625676753263122</v>
      </c>
    </row>
    <row r="146" spans="1:8" ht="138.75" customHeight="1">
      <c r="A146" s="56" t="s">
        <v>138</v>
      </c>
      <c r="B146" s="3" t="s">
        <v>25</v>
      </c>
      <c r="C146" s="3" t="s">
        <v>12</v>
      </c>
      <c r="D146" s="3" t="s">
        <v>272</v>
      </c>
      <c r="E146" s="3"/>
      <c r="F146" s="61">
        <v>2382.6999999999998</v>
      </c>
      <c r="G146" s="61">
        <v>2302.3000000000002</v>
      </c>
      <c r="H146" s="61">
        <f t="shared" si="26"/>
        <v>96.625676753263122</v>
      </c>
    </row>
    <row r="147" spans="1:8" ht="158.25" customHeight="1">
      <c r="A147" s="10" t="s">
        <v>66</v>
      </c>
      <c r="B147" s="3" t="s">
        <v>25</v>
      </c>
      <c r="C147" s="3" t="s">
        <v>12</v>
      </c>
      <c r="D147" s="3" t="s">
        <v>172</v>
      </c>
      <c r="E147" s="3"/>
      <c r="F147" s="61">
        <f>F148</f>
        <v>1755.7</v>
      </c>
      <c r="G147" s="61">
        <f t="shared" ref="G147" si="27">G148</f>
        <v>1755.7</v>
      </c>
      <c r="H147" s="61">
        <f t="shared" si="26"/>
        <v>100</v>
      </c>
    </row>
    <row r="148" spans="1:8" ht="79.5" customHeight="1">
      <c r="A148" s="9" t="s">
        <v>144</v>
      </c>
      <c r="B148" s="3" t="s">
        <v>25</v>
      </c>
      <c r="C148" s="3" t="s">
        <v>12</v>
      </c>
      <c r="D148" s="3" t="s">
        <v>172</v>
      </c>
      <c r="E148" s="3" t="s">
        <v>137</v>
      </c>
      <c r="F148" s="61">
        <v>1755.7</v>
      </c>
      <c r="G148" s="61">
        <v>1755.7</v>
      </c>
      <c r="H148" s="61">
        <f t="shared" si="26"/>
        <v>100</v>
      </c>
    </row>
    <row r="149" spans="1:8" ht="51" customHeight="1">
      <c r="A149" s="9" t="s">
        <v>68</v>
      </c>
      <c r="B149" s="3" t="s">
        <v>25</v>
      </c>
      <c r="C149" s="3" t="s">
        <v>12</v>
      </c>
      <c r="D149" s="3" t="s">
        <v>86</v>
      </c>
      <c r="E149" s="3"/>
      <c r="F149" s="61">
        <f>F150+F151</f>
        <v>44554.299999999996</v>
      </c>
      <c r="G149" s="61">
        <f>G150+G151</f>
        <v>42833.1</v>
      </c>
      <c r="H149" s="61">
        <f t="shared" si="26"/>
        <v>96.136848744116733</v>
      </c>
    </row>
    <row r="150" spans="1:8" ht="69" customHeight="1">
      <c r="A150" s="25" t="s">
        <v>144</v>
      </c>
      <c r="B150" s="3" t="s">
        <v>25</v>
      </c>
      <c r="C150" s="3" t="s">
        <v>12</v>
      </c>
      <c r="D150" s="3" t="s">
        <v>86</v>
      </c>
      <c r="E150" s="3" t="s">
        <v>137</v>
      </c>
      <c r="F150" s="61">
        <v>43611.6</v>
      </c>
      <c r="G150" s="61">
        <v>41890.400000000001</v>
      </c>
      <c r="H150" s="61">
        <f t="shared" si="26"/>
        <v>96.053343605829639</v>
      </c>
    </row>
    <row r="151" spans="1:8" ht="32.25" customHeight="1">
      <c r="A151" s="9" t="s">
        <v>141</v>
      </c>
      <c r="B151" s="3" t="s">
        <v>25</v>
      </c>
      <c r="C151" s="3" t="s">
        <v>12</v>
      </c>
      <c r="D151" s="3" t="s">
        <v>86</v>
      </c>
      <c r="E151" s="3" t="s">
        <v>140</v>
      </c>
      <c r="F151" s="61">
        <v>942.7</v>
      </c>
      <c r="G151" s="61">
        <v>942.7</v>
      </c>
      <c r="H151" s="61">
        <f t="shared" si="26"/>
        <v>100</v>
      </c>
    </row>
    <row r="152" spans="1:8" ht="27.75" customHeight="1">
      <c r="A152" s="5" t="s">
        <v>28</v>
      </c>
      <c r="B152" s="3" t="s">
        <v>25</v>
      </c>
      <c r="C152" s="3" t="s">
        <v>27</v>
      </c>
      <c r="D152" s="6" t="s">
        <v>11</v>
      </c>
      <c r="E152" s="6" t="s">
        <v>11</v>
      </c>
      <c r="F152" s="62">
        <f>F153+F172</f>
        <v>629434.00000000012</v>
      </c>
      <c r="G152" s="62">
        <f>G153+G172</f>
        <v>627721.70000000007</v>
      </c>
      <c r="H152" s="61">
        <f t="shared" si="26"/>
        <v>99.727961946764864</v>
      </c>
    </row>
    <row r="153" spans="1:8" ht="72" customHeight="1">
      <c r="A153" s="5" t="s">
        <v>179</v>
      </c>
      <c r="B153" s="3" t="s">
        <v>25</v>
      </c>
      <c r="C153" s="3" t="s">
        <v>27</v>
      </c>
      <c r="D153" s="3" t="s">
        <v>92</v>
      </c>
      <c r="E153" s="3"/>
      <c r="F153" s="61">
        <f>F154+F162+F166+F168+F170+F156+F158+F160</f>
        <v>625720.60000000009</v>
      </c>
      <c r="G153" s="61">
        <f>G154+G162+G166+G168+G170+G156+G158+G160</f>
        <v>624008.30000000005</v>
      </c>
      <c r="H153" s="61">
        <f t="shared" si="26"/>
        <v>99.726347510374438</v>
      </c>
    </row>
    <row r="154" spans="1:8" ht="263.25" customHeight="1">
      <c r="A154" s="41" t="s">
        <v>196</v>
      </c>
      <c r="B154" s="3" t="s">
        <v>25</v>
      </c>
      <c r="C154" s="3" t="s">
        <v>27</v>
      </c>
      <c r="D154" s="3" t="s">
        <v>84</v>
      </c>
      <c r="E154" s="3"/>
      <c r="F154" s="61">
        <f>F155</f>
        <v>309727.8</v>
      </c>
      <c r="G154" s="61">
        <f t="shared" ref="G154" si="28">G155</f>
        <v>309727.8</v>
      </c>
      <c r="H154" s="61">
        <f t="shared" si="26"/>
        <v>100</v>
      </c>
    </row>
    <row r="155" spans="1:8" ht="144" customHeight="1">
      <c r="A155" s="25" t="s">
        <v>138</v>
      </c>
      <c r="B155" s="3" t="s">
        <v>25</v>
      </c>
      <c r="C155" s="3" t="s">
        <v>27</v>
      </c>
      <c r="D155" s="3" t="s">
        <v>84</v>
      </c>
      <c r="E155" s="3" t="s">
        <v>139</v>
      </c>
      <c r="F155" s="61">
        <v>309727.8</v>
      </c>
      <c r="G155" s="61">
        <v>309727.8</v>
      </c>
      <c r="H155" s="61">
        <f t="shared" si="26"/>
        <v>100</v>
      </c>
    </row>
    <row r="156" spans="1:8" ht="129" customHeight="1">
      <c r="A156" s="72" t="s">
        <v>273</v>
      </c>
      <c r="B156" s="3" t="s">
        <v>25</v>
      </c>
      <c r="C156" s="3" t="s">
        <v>27</v>
      </c>
      <c r="D156" s="3" t="s">
        <v>272</v>
      </c>
      <c r="E156" s="3"/>
      <c r="F156" s="61">
        <v>4171.6000000000004</v>
      </c>
      <c r="G156" s="61">
        <v>4001.2</v>
      </c>
      <c r="H156" s="61">
        <f t="shared" si="26"/>
        <v>95.915236360149564</v>
      </c>
    </row>
    <row r="157" spans="1:8" ht="150.75" customHeight="1">
      <c r="A157" s="56" t="s">
        <v>138</v>
      </c>
      <c r="B157" s="3" t="s">
        <v>25</v>
      </c>
      <c r="C157" s="3" t="s">
        <v>27</v>
      </c>
      <c r="D157" s="3" t="s">
        <v>272</v>
      </c>
      <c r="E157" s="3" t="s">
        <v>139</v>
      </c>
      <c r="F157" s="61">
        <v>4171.6000000000004</v>
      </c>
      <c r="G157" s="61">
        <v>4001.2</v>
      </c>
      <c r="H157" s="61">
        <f t="shared" si="26"/>
        <v>95.915236360149564</v>
      </c>
    </row>
    <row r="158" spans="1:8" ht="30.75" customHeight="1">
      <c r="A158" s="11" t="s">
        <v>274</v>
      </c>
      <c r="B158" s="3" t="s">
        <v>25</v>
      </c>
      <c r="C158" s="3" t="s">
        <v>27</v>
      </c>
      <c r="D158" s="3" t="s">
        <v>275</v>
      </c>
      <c r="E158" s="3"/>
      <c r="F158" s="61">
        <v>216.9</v>
      </c>
      <c r="G158" s="61">
        <v>61</v>
      </c>
      <c r="H158" s="61">
        <f t="shared" si="26"/>
        <v>28.123559243891194</v>
      </c>
    </row>
    <row r="159" spans="1:8" ht="78" customHeight="1">
      <c r="A159" s="9" t="s">
        <v>144</v>
      </c>
      <c r="B159" s="3" t="s">
        <v>25</v>
      </c>
      <c r="C159" s="3" t="s">
        <v>27</v>
      </c>
      <c r="D159" s="3" t="s">
        <v>275</v>
      </c>
      <c r="E159" s="3" t="s">
        <v>137</v>
      </c>
      <c r="F159" s="61">
        <v>216.9</v>
      </c>
      <c r="G159" s="61">
        <v>61</v>
      </c>
      <c r="H159" s="61">
        <f t="shared" si="26"/>
        <v>28.123559243891194</v>
      </c>
    </row>
    <row r="160" spans="1:8" ht="288.75" customHeight="1">
      <c r="A160" s="11" t="s">
        <v>162</v>
      </c>
      <c r="B160" s="3" t="s">
        <v>25</v>
      </c>
      <c r="C160" s="3" t="s">
        <v>27</v>
      </c>
      <c r="D160" s="3" t="s">
        <v>85</v>
      </c>
      <c r="E160" s="3"/>
      <c r="F160" s="61">
        <v>13330</v>
      </c>
      <c r="G160" s="61">
        <v>13330</v>
      </c>
      <c r="H160" s="61">
        <f t="shared" si="26"/>
        <v>100</v>
      </c>
    </row>
    <row r="161" spans="1:8" ht="71.25" customHeight="1">
      <c r="A161" s="9" t="s">
        <v>144</v>
      </c>
      <c r="B161" s="3" t="s">
        <v>25</v>
      </c>
      <c r="C161" s="3" t="s">
        <v>27</v>
      </c>
      <c r="D161" s="3" t="s">
        <v>85</v>
      </c>
      <c r="E161" s="3" t="s">
        <v>137</v>
      </c>
      <c r="F161" s="61">
        <v>13330</v>
      </c>
      <c r="G161" s="61">
        <v>13330</v>
      </c>
      <c r="H161" s="61">
        <f t="shared" si="26"/>
        <v>100</v>
      </c>
    </row>
    <row r="162" spans="1:8" ht="45.75" customHeight="1">
      <c r="A162" s="9" t="s">
        <v>68</v>
      </c>
      <c r="B162" s="3" t="s">
        <v>25</v>
      </c>
      <c r="C162" s="3" t="s">
        <v>27</v>
      </c>
      <c r="D162" s="3" t="s">
        <v>86</v>
      </c>
      <c r="E162" s="3"/>
      <c r="F162" s="61">
        <f>F163+F164+F165</f>
        <v>28839.9</v>
      </c>
      <c r="G162" s="61">
        <f t="shared" ref="G162" si="29">G163+G164+G165</f>
        <v>27453.9</v>
      </c>
      <c r="H162" s="61">
        <f t="shared" si="26"/>
        <v>95.19415809347467</v>
      </c>
    </row>
    <row r="163" spans="1:8" ht="72" customHeight="1">
      <c r="A163" s="9" t="s">
        <v>144</v>
      </c>
      <c r="B163" s="3" t="s">
        <v>25</v>
      </c>
      <c r="C163" s="3" t="s">
        <v>27</v>
      </c>
      <c r="D163" s="3" t="s">
        <v>86</v>
      </c>
      <c r="E163" s="3" t="s">
        <v>137</v>
      </c>
      <c r="F163" s="61">
        <v>25647</v>
      </c>
      <c r="G163" s="61">
        <v>24267.4</v>
      </c>
      <c r="H163" s="61">
        <f t="shared" si="26"/>
        <v>94.620813350489342</v>
      </c>
    </row>
    <row r="164" spans="1:8" ht="48" customHeight="1">
      <c r="A164" s="9" t="s">
        <v>146</v>
      </c>
      <c r="B164" s="3" t="s">
        <v>25</v>
      </c>
      <c r="C164" s="3" t="s">
        <v>27</v>
      </c>
      <c r="D164" s="3" t="s">
        <v>86</v>
      </c>
      <c r="E164" s="3" t="s">
        <v>145</v>
      </c>
      <c r="F164" s="61">
        <v>455.9</v>
      </c>
      <c r="G164" s="61">
        <v>449.5</v>
      </c>
      <c r="H164" s="61">
        <f t="shared" si="26"/>
        <v>98.596183373546836</v>
      </c>
    </row>
    <row r="165" spans="1:8" ht="32.25" customHeight="1">
      <c r="A165" s="5" t="s">
        <v>141</v>
      </c>
      <c r="B165" s="3" t="s">
        <v>25</v>
      </c>
      <c r="C165" s="3" t="s">
        <v>27</v>
      </c>
      <c r="D165" s="3" t="s">
        <v>86</v>
      </c>
      <c r="E165" s="6" t="s">
        <v>140</v>
      </c>
      <c r="F165" s="62">
        <v>2737</v>
      </c>
      <c r="G165" s="62">
        <v>2737</v>
      </c>
      <c r="H165" s="61">
        <f t="shared" si="26"/>
        <v>100</v>
      </c>
    </row>
    <row r="166" spans="1:8" ht="118.5" customHeight="1">
      <c r="A166" s="71" t="s">
        <v>218</v>
      </c>
      <c r="B166" s="57" t="s">
        <v>25</v>
      </c>
      <c r="C166" s="57" t="s">
        <v>27</v>
      </c>
      <c r="D166" s="57" t="s">
        <v>219</v>
      </c>
      <c r="E166" s="57"/>
      <c r="F166" s="64">
        <f>F167</f>
        <v>28853.7</v>
      </c>
      <c r="G166" s="64">
        <f t="shared" ref="G166" si="30">G167</f>
        <v>28853.7</v>
      </c>
      <c r="H166" s="61">
        <f t="shared" si="26"/>
        <v>100</v>
      </c>
    </row>
    <row r="167" spans="1:8" ht="123" customHeight="1">
      <c r="A167" s="56" t="s">
        <v>138</v>
      </c>
      <c r="B167" s="47" t="s">
        <v>25</v>
      </c>
      <c r="C167" s="47" t="s">
        <v>27</v>
      </c>
      <c r="D167" s="47" t="s">
        <v>219</v>
      </c>
      <c r="E167" s="47" t="s">
        <v>139</v>
      </c>
      <c r="F167" s="61">
        <v>28853.7</v>
      </c>
      <c r="G167" s="61">
        <v>28853.7</v>
      </c>
      <c r="H167" s="61">
        <f t="shared" si="26"/>
        <v>100</v>
      </c>
    </row>
    <row r="168" spans="1:8" ht="90.75" customHeight="1">
      <c r="A168" s="58" t="s">
        <v>220</v>
      </c>
      <c r="B168" s="6" t="s">
        <v>25</v>
      </c>
      <c r="C168" s="6" t="s">
        <v>27</v>
      </c>
      <c r="D168" s="6" t="s">
        <v>221</v>
      </c>
      <c r="E168" s="6"/>
      <c r="F168" s="62">
        <f>F169</f>
        <v>45618.7</v>
      </c>
      <c r="G168" s="62">
        <f t="shared" ref="G168" si="31">G169</f>
        <v>45618.7</v>
      </c>
      <c r="H168" s="61">
        <f t="shared" si="26"/>
        <v>100</v>
      </c>
    </row>
    <row r="169" spans="1:8" ht="75" customHeight="1">
      <c r="A169" s="5" t="s">
        <v>144</v>
      </c>
      <c r="B169" s="6" t="s">
        <v>25</v>
      </c>
      <c r="C169" s="6" t="s">
        <v>27</v>
      </c>
      <c r="D169" s="6" t="s">
        <v>221</v>
      </c>
      <c r="E169" s="6" t="s">
        <v>137</v>
      </c>
      <c r="F169" s="62">
        <v>45618.7</v>
      </c>
      <c r="G169" s="62">
        <v>45618.7</v>
      </c>
      <c r="H169" s="61">
        <f t="shared" si="26"/>
        <v>100</v>
      </c>
    </row>
    <row r="170" spans="1:8" ht="53.25" customHeight="1">
      <c r="A170" s="5" t="s">
        <v>261</v>
      </c>
      <c r="B170" s="6" t="s">
        <v>25</v>
      </c>
      <c r="C170" s="6" t="s">
        <v>27</v>
      </c>
      <c r="D170" s="6" t="s">
        <v>260</v>
      </c>
      <c r="E170" s="6"/>
      <c r="F170" s="62">
        <f>F171</f>
        <v>194962</v>
      </c>
      <c r="G170" s="62">
        <f>G171</f>
        <v>194962</v>
      </c>
      <c r="H170" s="61">
        <f t="shared" si="26"/>
        <v>100</v>
      </c>
    </row>
    <row r="171" spans="1:8" ht="75" customHeight="1">
      <c r="A171" s="5" t="s">
        <v>144</v>
      </c>
      <c r="B171" s="6" t="s">
        <v>25</v>
      </c>
      <c r="C171" s="6" t="s">
        <v>27</v>
      </c>
      <c r="D171" s="6" t="s">
        <v>260</v>
      </c>
      <c r="E171" s="6" t="s">
        <v>137</v>
      </c>
      <c r="F171" s="62">
        <v>194962</v>
      </c>
      <c r="G171" s="62">
        <v>194962</v>
      </c>
      <c r="H171" s="61">
        <f t="shared" si="26"/>
        <v>100</v>
      </c>
    </row>
    <row r="172" spans="1:8" ht="38.25" customHeight="1">
      <c r="A172" s="5" t="s">
        <v>248</v>
      </c>
      <c r="B172" s="47" t="s">
        <v>25</v>
      </c>
      <c r="C172" s="47" t="s">
        <v>27</v>
      </c>
      <c r="D172" s="47" t="s">
        <v>250</v>
      </c>
      <c r="E172" s="47"/>
      <c r="F172" s="61">
        <f>F173</f>
        <v>3713.4</v>
      </c>
      <c r="G172" s="61">
        <f t="shared" ref="G172" si="32">G173</f>
        <v>3713.4</v>
      </c>
      <c r="H172" s="61">
        <f t="shared" si="26"/>
        <v>100</v>
      </c>
    </row>
    <row r="173" spans="1:8" ht="75" customHeight="1">
      <c r="A173" s="65" t="s">
        <v>249</v>
      </c>
      <c r="B173" s="47" t="s">
        <v>25</v>
      </c>
      <c r="C173" s="47" t="s">
        <v>27</v>
      </c>
      <c r="D173" s="47" t="s">
        <v>251</v>
      </c>
      <c r="E173" s="47"/>
      <c r="F173" s="59">
        <f>F174</f>
        <v>3713.4</v>
      </c>
      <c r="G173" s="59">
        <f>G174</f>
        <v>3713.4</v>
      </c>
      <c r="H173" s="61">
        <f t="shared" si="26"/>
        <v>100</v>
      </c>
    </row>
    <row r="174" spans="1:8" ht="75" customHeight="1">
      <c r="A174" s="44" t="s">
        <v>144</v>
      </c>
      <c r="B174" s="47" t="s">
        <v>25</v>
      </c>
      <c r="C174" s="47" t="s">
        <v>27</v>
      </c>
      <c r="D174" s="47" t="s">
        <v>251</v>
      </c>
      <c r="E174" s="47" t="s">
        <v>137</v>
      </c>
      <c r="F174" s="59">
        <v>3713.4</v>
      </c>
      <c r="G174" s="59">
        <v>3713.4</v>
      </c>
      <c r="H174" s="61">
        <f t="shared" si="26"/>
        <v>100</v>
      </c>
    </row>
    <row r="175" spans="1:8" ht="71.25" customHeight="1">
      <c r="A175" s="5" t="s">
        <v>91</v>
      </c>
      <c r="B175" s="3" t="s">
        <v>25</v>
      </c>
      <c r="C175" s="3" t="s">
        <v>13</v>
      </c>
      <c r="D175" s="3"/>
      <c r="E175" s="3"/>
      <c r="F175" s="61">
        <f>F176+F183</f>
        <v>34933.1</v>
      </c>
      <c r="G175" s="61">
        <f>G176+G183</f>
        <v>34928.78</v>
      </c>
      <c r="H175" s="61">
        <f t="shared" si="26"/>
        <v>99.987633505185627</v>
      </c>
    </row>
    <row r="176" spans="1:8" ht="71.25" customHeight="1">
      <c r="A176" s="44" t="s">
        <v>91</v>
      </c>
      <c r="B176" s="3" t="s">
        <v>25</v>
      </c>
      <c r="C176" s="3" t="s">
        <v>13</v>
      </c>
      <c r="D176" s="3" t="s">
        <v>230</v>
      </c>
      <c r="E176" s="3"/>
      <c r="F176" s="61">
        <f>F177+F181+F185+F186+F187</f>
        <v>34847.199999999997</v>
      </c>
      <c r="G176" s="61">
        <f>G177+G181+G185+G186+G187</f>
        <v>34846.78</v>
      </c>
      <c r="H176" s="61">
        <f t="shared" si="26"/>
        <v>99.998794738171227</v>
      </c>
    </row>
    <row r="177" spans="1:8" ht="45.75" customHeight="1">
      <c r="A177" s="44" t="s">
        <v>232</v>
      </c>
      <c r="B177" s="3" t="s">
        <v>25</v>
      </c>
      <c r="C177" s="3" t="s">
        <v>13</v>
      </c>
      <c r="D177" s="3" t="s">
        <v>231</v>
      </c>
      <c r="E177" s="3"/>
      <c r="F177" s="61">
        <v>375.9</v>
      </c>
      <c r="G177" s="61">
        <v>375.9</v>
      </c>
      <c r="H177" s="61">
        <f t="shared" si="26"/>
        <v>100</v>
      </c>
    </row>
    <row r="178" spans="1:8" ht="71.25" customHeight="1">
      <c r="A178" s="44" t="s">
        <v>142</v>
      </c>
      <c r="B178" s="3" t="s">
        <v>25</v>
      </c>
      <c r="C178" s="3" t="s">
        <v>13</v>
      </c>
      <c r="D178" s="3" t="s">
        <v>231</v>
      </c>
      <c r="E178" s="3" t="s">
        <v>143</v>
      </c>
      <c r="F178" s="61">
        <v>375.9</v>
      </c>
      <c r="G178" s="61">
        <v>375.9</v>
      </c>
      <c r="H178" s="61">
        <f t="shared" si="26"/>
        <v>100</v>
      </c>
    </row>
    <row r="179" spans="1:8" ht="93.75" customHeight="1">
      <c r="A179" s="5" t="s">
        <v>163</v>
      </c>
      <c r="B179" s="3" t="s">
        <v>25</v>
      </c>
      <c r="C179" s="3" t="s">
        <v>13</v>
      </c>
      <c r="D179" s="3" t="s">
        <v>165</v>
      </c>
      <c r="E179" s="12"/>
      <c r="F179" s="61">
        <f>F180</f>
        <v>11856.7</v>
      </c>
      <c r="G179" s="61">
        <f t="shared" ref="G179" si="33">G180</f>
        <v>11856.7</v>
      </c>
      <c r="H179" s="61">
        <f t="shared" si="26"/>
        <v>100</v>
      </c>
    </row>
    <row r="180" spans="1:8" ht="357.75" customHeight="1">
      <c r="A180" s="10" t="s">
        <v>164</v>
      </c>
      <c r="B180" s="3" t="s">
        <v>25</v>
      </c>
      <c r="C180" s="3" t="s">
        <v>13</v>
      </c>
      <c r="D180" s="3" t="s">
        <v>165</v>
      </c>
      <c r="E180" s="3"/>
      <c r="F180" s="61">
        <f>F181</f>
        <v>11856.7</v>
      </c>
      <c r="G180" s="61">
        <f t="shared" ref="G180" si="34">G181</f>
        <v>11856.7</v>
      </c>
      <c r="H180" s="61">
        <f t="shared" si="26"/>
        <v>100</v>
      </c>
    </row>
    <row r="181" spans="1:8" ht="71.25" customHeight="1">
      <c r="A181" s="5" t="s">
        <v>144</v>
      </c>
      <c r="B181" s="3" t="s">
        <v>25</v>
      </c>
      <c r="C181" s="3" t="s">
        <v>13</v>
      </c>
      <c r="D181" s="3" t="s">
        <v>165</v>
      </c>
      <c r="E181" s="3" t="s">
        <v>139</v>
      </c>
      <c r="F181" s="61">
        <v>11856.7</v>
      </c>
      <c r="G181" s="61">
        <v>11856.7</v>
      </c>
      <c r="H181" s="61">
        <f t="shared" si="26"/>
        <v>100</v>
      </c>
    </row>
    <row r="182" spans="1:8" ht="71.25" customHeight="1">
      <c r="A182" s="72" t="s">
        <v>276</v>
      </c>
      <c r="B182" s="3" t="s">
        <v>25</v>
      </c>
      <c r="C182" s="3" t="s">
        <v>13</v>
      </c>
      <c r="D182" s="3" t="s">
        <v>277</v>
      </c>
      <c r="E182" s="3"/>
      <c r="F182" s="61">
        <v>85.9</v>
      </c>
      <c r="G182" s="61">
        <f t="shared" ref="G182" si="35">G183</f>
        <v>82</v>
      </c>
      <c r="H182" s="61">
        <f t="shared" si="26"/>
        <v>95.459837019790456</v>
      </c>
    </row>
    <row r="183" spans="1:8" ht="149.25" customHeight="1">
      <c r="A183" s="56" t="s">
        <v>138</v>
      </c>
      <c r="B183" s="3" t="s">
        <v>25</v>
      </c>
      <c r="C183" s="3" t="s">
        <v>13</v>
      </c>
      <c r="D183" s="3" t="s">
        <v>277</v>
      </c>
      <c r="E183" s="3" t="s">
        <v>139</v>
      </c>
      <c r="F183" s="61">
        <v>85.9</v>
      </c>
      <c r="G183" s="61">
        <v>82</v>
      </c>
      <c r="H183" s="61">
        <f t="shared" si="26"/>
        <v>95.459837019790456</v>
      </c>
    </row>
    <row r="184" spans="1:8" ht="57" customHeight="1">
      <c r="A184" s="9" t="s">
        <v>68</v>
      </c>
      <c r="B184" s="3" t="s">
        <v>25</v>
      </c>
      <c r="C184" s="3" t="s">
        <v>13</v>
      </c>
      <c r="D184" s="3" t="s">
        <v>87</v>
      </c>
      <c r="E184" s="3"/>
      <c r="F184" s="61">
        <f>F185+F186+F187</f>
        <v>22614.6</v>
      </c>
      <c r="G184" s="61">
        <v>21845.200000000001</v>
      </c>
      <c r="H184" s="61">
        <f t="shared" si="26"/>
        <v>96.597773120019809</v>
      </c>
    </row>
    <row r="185" spans="1:8" ht="143.25" customHeight="1">
      <c r="A185" s="25" t="s">
        <v>138</v>
      </c>
      <c r="B185" s="3" t="s">
        <v>25</v>
      </c>
      <c r="C185" s="3" t="s">
        <v>13</v>
      </c>
      <c r="D185" s="3" t="s">
        <v>87</v>
      </c>
      <c r="E185" s="3" t="s">
        <v>139</v>
      </c>
      <c r="F185" s="61">
        <v>20108</v>
      </c>
      <c r="G185" s="61">
        <v>20108</v>
      </c>
      <c r="H185" s="61">
        <f t="shared" si="26"/>
        <v>100</v>
      </c>
    </row>
    <row r="186" spans="1:8" ht="70.5" customHeight="1">
      <c r="A186" s="9" t="s">
        <v>144</v>
      </c>
      <c r="B186" s="3" t="s">
        <v>25</v>
      </c>
      <c r="C186" s="3" t="s">
        <v>13</v>
      </c>
      <c r="D186" s="3" t="s">
        <v>87</v>
      </c>
      <c r="E186" s="3" t="s">
        <v>137</v>
      </c>
      <c r="F186" s="61">
        <v>1511.1</v>
      </c>
      <c r="G186" s="61">
        <v>1511.1</v>
      </c>
      <c r="H186" s="61">
        <f t="shared" si="26"/>
        <v>100</v>
      </c>
    </row>
    <row r="187" spans="1:8" ht="30.75" customHeight="1">
      <c r="A187" s="9" t="s">
        <v>141</v>
      </c>
      <c r="B187" s="3" t="s">
        <v>25</v>
      </c>
      <c r="C187" s="3" t="s">
        <v>13</v>
      </c>
      <c r="D187" s="3" t="s">
        <v>87</v>
      </c>
      <c r="E187" s="3" t="s">
        <v>140</v>
      </c>
      <c r="F187" s="61">
        <v>995.5</v>
      </c>
      <c r="G187" s="61">
        <v>995.08</v>
      </c>
      <c r="H187" s="61">
        <f t="shared" si="26"/>
        <v>99.957810145655458</v>
      </c>
    </row>
    <row r="188" spans="1:8" ht="53.25" customHeight="1">
      <c r="A188" s="9" t="s">
        <v>132</v>
      </c>
      <c r="B188" s="3" t="s">
        <v>25</v>
      </c>
      <c r="C188" s="3" t="s">
        <v>22</v>
      </c>
      <c r="D188" s="3"/>
      <c r="E188" s="3"/>
      <c r="F188" s="61">
        <f>F191+F189</f>
        <v>975</v>
      </c>
      <c r="G188" s="61">
        <f t="shared" ref="G188" si="36">G191+G189</f>
        <v>974.5</v>
      </c>
      <c r="H188" s="61">
        <f t="shared" si="26"/>
        <v>99.948717948717942</v>
      </c>
    </row>
    <row r="189" spans="1:8" ht="79.5" customHeight="1">
      <c r="A189" s="9" t="s">
        <v>217</v>
      </c>
      <c r="B189" s="3" t="s">
        <v>25</v>
      </c>
      <c r="C189" s="3" t="s">
        <v>22</v>
      </c>
      <c r="D189" s="3" t="s">
        <v>225</v>
      </c>
      <c r="E189" s="3"/>
      <c r="F189" s="61">
        <v>50</v>
      </c>
      <c r="G189" s="61">
        <v>50</v>
      </c>
      <c r="H189" s="61">
        <f t="shared" si="26"/>
        <v>100</v>
      </c>
    </row>
    <row r="190" spans="1:8" ht="76.5" customHeight="1">
      <c r="A190" s="9" t="s">
        <v>144</v>
      </c>
      <c r="B190" s="3" t="s">
        <v>25</v>
      </c>
      <c r="C190" s="3" t="s">
        <v>22</v>
      </c>
      <c r="D190" s="3" t="s">
        <v>225</v>
      </c>
      <c r="E190" s="3" t="s">
        <v>137</v>
      </c>
      <c r="F190" s="61">
        <v>50</v>
      </c>
      <c r="G190" s="61">
        <v>50</v>
      </c>
      <c r="H190" s="61">
        <f t="shared" si="26"/>
        <v>100</v>
      </c>
    </row>
    <row r="191" spans="1:8" ht="75" customHeight="1">
      <c r="A191" s="37" t="s">
        <v>186</v>
      </c>
      <c r="B191" s="3" t="s">
        <v>25</v>
      </c>
      <c r="C191" s="3" t="s">
        <v>22</v>
      </c>
      <c r="D191" s="3" t="s">
        <v>92</v>
      </c>
      <c r="E191" s="3"/>
      <c r="F191" s="61">
        <f>F192</f>
        <v>925</v>
      </c>
      <c r="G191" s="61">
        <f t="shared" ref="G191" si="37">G192</f>
        <v>924.5</v>
      </c>
      <c r="H191" s="61">
        <f t="shared" si="26"/>
        <v>99.945945945945951</v>
      </c>
    </row>
    <row r="192" spans="1:8" ht="261.75" customHeight="1">
      <c r="A192" s="40" t="s">
        <v>195</v>
      </c>
      <c r="B192" s="3" t="s">
        <v>25</v>
      </c>
      <c r="C192" s="3" t="s">
        <v>22</v>
      </c>
      <c r="D192" s="3" t="s">
        <v>185</v>
      </c>
      <c r="E192" s="3"/>
      <c r="F192" s="61">
        <f>F193</f>
        <v>925</v>
      </c>
      <c r="G192" s="61">
        <f t="shared" ref="G192" si="38">G193</f>
        <v>924.5</v>
      </c>
      <c r="H192" s="61">
        <f t="shared" si="26"/>
        <v>99.945945945945951</v>
      </c>
    </row>
    <row r="193" spans="1:8" ht="69.75">
      <c r="A193" s="9" t="s">
        <v>77</v>
      </c>
      <c r="B193" s="3" t="s">
        <v>25</v>
      </c>
      <c r="C193" s="3" t="s">
        <v>22</v>
      </c>
      <c r="D193" s="3" t="s">
        <v>185</v>
      </c>
      <c r="E193" s="3" t="s">
        <v>137</v>
      </c>
      <c r="F193" s="61">
        <v>925</v>
      </c>
      <c r="G193" s="61">
        <v>924.5</v>
      </c>
      <c r="H193" s="61">
        <f t="shared" si="26"/>
        <v>99.945945945945951</v>
      </c>
    </row>
    <row r="194" spans="1:8" ht="23.25" hidden="1">
      <c r="A194" s="9"/>
      <c r="B194" s="3"/>
      <c r="C194" s="3"/>
      <c r="D194" s="3"/>
      <c r="E194" s="3"/>
      <c r="F194" s="61"/>
      <c r="G194" s="61"/>
      <c r="H194" s="61" t="e">
        <f t="shared" si="26"/>
        <v>#DIV/0!</v>
      </c>
    </row>
    <row r="195" spans="1:8" ht="32.25" customHeight="1">
      <c r="A195" s="5" t="s">
        <v>29</v>
      </c>
      <c r="B195" s="3" t="s">
        <v>25</v>
      </c>
      <c r="C195" s="3" t="s">
        <v>25</v>
      </c>
      <c r="D195" s="3" t="s">
        <v>11</v>
      </c>
      <c r="E195" s="3" t="s">
        <v>11</v>
      </c>
      <c r="F195" s="61">
        <f>F198+F200+F202+F205+F196</f>
        <v>1516.3999999999999</v>
      </c>
      <c r="G195" s="61">
        <f t="shared" ref="G195" si="39">G198+G200+G202+G205+G196</f>
        <v>1514.3</v>
      </c>
      <c r="H195" s="61">
        <f t="shared" si="26"/>
        <v>99.86151411237141</v>
      </c>
    </row>
    <row r="196" spans="1:8" ht="48.75" customHeight="1">
      <c r="A196" s="5" t="s">
        <v>267</v>
      </c>
      <c r="B196" s="3" t="s">
        <v>25</v>
      </c>
      <c r="C196" s="3" t="s">
        <v>25</v>
      </c>
      <c r="D196" s="3" t="s">
        <v>86</v>
      </c>
      <c r="E196" s="3"/>
      <c r="F196" s="61">
        <v>244.3</v>
      </c>
      <c r="G196" s="61">
        <v>244.3</v>
      </c>
      <c r="H196" s="61">
        <f t="shared" si="26"/>
        <v>100</v>
      </c>
    </row>
    <row r="197" spans="1:8" ht="69" customHeight="1">
      <c r="A197" s="9" t="s">
        <v>77</v>
      </c>
      <c r="B197" s="3" t="s">
        <v>25</v>
      </c>
      <c r="C197" s="3" t="s">
        <v>25</v>
      </c>
      <c r="D197" s="3" t="s">
        <v>86</v>
      </c>
      <c r="E197" s="3" t="s">
        <v>137</v>
      </c>
      <c r="F197" s="61">
        <v>244.3</v>
      </c>
      <c r="G197" s="61">
        <v>244.3</v>
      </c>
      <c r="H197" s="61">
        <f t="shared" si="26"/>
        <v>100</v>
      </c>
    </row>
    <row r="198" spans="1:8" ht="73.5" customHeight="1">
      <c r="A198" s="9" t="s">
        <v>151</v>
      </c>
      <c r="B198" s="3" t="s">
        <v>25</v>
      </c>
      <c r="C198" s="3" t="s">
        <v>25</v>
      </c>
      <c r="D198" s="3" t="s">
        <v>127</v>
      </c>
      <c r="E198" s="3"/>
      <c r="F198" s="61">
        <v>80</v>
      </c>
      <c r="G198" s="61">
        <v>80</v>
      </c>
      <c r="H198" s="61">
        <f t="shared" si="26"/>
        <v>100</v>
      </c>
    </row>
    <row r="199" spans="1:8" ht="75" customHeight="1">
      <c r="A199" s="9" t="s">
        <v>144</v>
      </c>
      <c r="B199" s="3" t="s">
        <v>25</v>
      </c>
      <c r="C199" s="3" t="s">
        <v>25</v>
      </c>
      <c r="D199" s="3" t="s">
        <v>127</v>
      </c>
      <c r="E199" s="3" t="s">
        <v>137</v>
      </c>
      <c r="F199" s="61">
        <v>80</v>
      </c>
      <c r="G199" s="61">
        <v>80</v>
      </c>
      <c r="H199" s="61">
        <f t="shared" si="26"/>
        <v>100</v>
      </c>
    </row>
    <row r="200" spans="1:8" ht="51.75" customHeight="1">
      <c r="A200" s="9" t="s">
        <v>157</v>
      </c>
      <c r="B200" s="3" t="s">
        <v>25</v>
      </c>
      <c r="C200" s="3" t="s">
        <v>25</v>
      </c>
      <c r="D200" s="3" t="s">
        <v>178</v>
      </c>
      <c r="E200" s="3"/>
      <c r="F200" s="61">
        <f>F201</f>
        <v>428.5</v>
      </c>
      <c r="G200" s="61">
        <f t="shared" ref="G200" si="40">G201</f>
        <v>428.5</v>
      </c>
      <c r="H200" s="61">
        <f t="shared" si="26"/>
        <v>100</v>
      </c>
    </row>
    <row r="201" spans="1:8" ht="76.5" customHeight="1">
      <c r="A201" s="9" t="s">
        <v>144</v>
      </c>
      <c r="B201" s="3" t="s">
        <v>25</v>
      </c>
      <c r="C201" s="3" t="s">
        <v>25</v>
      </c>
      <c r="D201" s="3" t="s">
        <v>178</v>
      </c>
      <c r="E201" s="3" t="s">
        <v>137</v>
      </c>
      <c r="F201" s="61">
        <v>428.5</v>
      </c>
      <c r="G201" s="61">
        <v>428.5</v>
      </c>
      <c r="H201" s="61">
        <f t="shared" si="26"/>
        <v>100</v>
      </c>
    </row>
    <row r="202" spans="1:8" ht="51" customHeight="1">
      <c r="A202" s="5" t="s">
        <v>204</v>
      </c>
      <c r="B202" s="3" t="s">
        <v>25</v>
      </c>
      <c r="C202" s="3" t="s">
        <v>25</v>
      </c>
      <c r="D202" s="3" t="s">
        <v>177</v>
      </c>
      <c r="E202" s="3"/>
      <c r="F202" s="61">
        <f>F203</f>
        <v>383.6</v>
      </c>
      <c r="G202" s="61">
        <v>381.5</v>
      </c>
      <c r="H202" s="61">
        <f t="shared" si="26"/>
        <v>99.452554744525543</v>
      </c>
    </row>
    <row r="203" spans="1:8" ht="95.25" customHeight="1">
      <c r="A203" s="38" t="s">
        <v>194</v>
      </c>
      <c r="B203" s="3" t="s">
        <v>25</v>
      </c>
      <c r="C203" s="3" t="s">
        <v>25</v>
      </c>
      <c r="D203" s="3" t="s">
        <v>187</v>
      </c>
      <c r="E203" s="3"/>
      <c r="F203" s="61">
        <f>F204</f>
        <v>383.6</v>
      </c>
      <c r="G203" s="61">
        <v>381.5</v>
      </c>
      <c r="H203" s="61">
        <f t="shared" si="26"/>
        <v>99.452554744525543</v>
      </c>
    </row>
    <row r="204" spans="1:8" ht="76.5" customHeight="1">
      <c r="A204" s="5" t="s">
        <v>144</v>
      </c>
      <c r="B204" s="3" t="s">
        <v>25</v>
      </c>
      <c r="C204" s="3" t="s">
        <v>25</v>
      </c>
      <c r="D204" s="3" t="s">
        <v>187</v>
      </c>
      <c r="E204" s="3" t="s">
        <v>137</v>
      </c>
      <c r="F204" s="61">
        <v>383.6</v>
      </c>
      <c r="G204" s="61">
        <v>381.5</v>
      </c>
      <c r="H204" s="61">
        <f t="shared" si="26"/>
        <v>99.452554744525543</v>
      </c>
    </row>
    <row r="205" spans="1:8" ht="74.25" customHeight="1">
      <c r="A205" s="9" t="s">
        <v>203</v>
      </c>
      <c r="B205" s="3" t="s">
        <v>25</v>
      </c>
      <c r="C205" s="3" t="s">
        <v>25</v>
      </c>
      <c r="D205" s="3" t="s">
        <v>173</v>
      </c>
      <c r="E205" s="3"/>
      <c r="F205" s="61">
        <f>F206</f>
        <v>380</v>
      </c>
      <c r="G205" s="61">
        <f t="shared" ref="G205" si="41">G206</f>
        <v>380</v>
      </c>
      <c r="H205" s="61">
        <f t="shared" ref="H205:H263" si="42">G205/F205*100</f>
        <v>100</v>
      </c>
    </row>
    <row r="206" spans="1:8" ht="73.5" customHeight="1">
      <c r="A206" s="9" t="s">
        <v>144</v>
      </c>
      <c r="B206" s="3" t="s">
        <v>25</v>
      </c>
      <c r="C206" s="3" t="s">
        <v>25</v>
      </c>
      <c r="D206" s="3" t="s">
        <v>173</v>
      </c>
      <c r="E206" s="3" t="s">
        <v>137</v>
      </c>
      <c r="F206" s="61">
        <v>380</v>
      </c>
      <c r="G206" s="61">
        <v>380</v>
      </c>
      <c r="H206" s="61">
        <f t="shared" si="42"/>
        <v>100</v>
      </c>
    </row>
    <row r="207" spans="1:8" ht="27" customHeight="1">
      <c r="A207" s="5" t="s">
        <v>30</v>
      </c>
      <c r="B207" s="3" t="s">
        <v>25</v>
      </c>
      <c r="C207" s="3" t="s">
        <v>21</v>
      </c>
      <c r="D207" s="3" t="s">
        <v>11</v>
      </c>
      <c r="E207" s="3" t="s">
        <v>11</v>
      </c>
      <c r="F207" s="61">
        <f>F208+F213</f>
        <v>11190.000000000002</v>
      </c>
      <c r="G207" s="61">
        <f t="shared" ref="G207" si="43">G208+G213</f>
        <v>11190.000000000002</v>
      </c>
      <c r="H207" s="61">
        <f t="shared" si="42"/>
        <v>100</v>
      </c>
    </row>
    <row r="208" spans="1:8" ht="75" customHeight="1">
      <c r="A208" s="5" t="s">
        <v>93</v>
      </c>
      <c r="B208" s="3" t="s">
        <v>25</v>
      </c>
      <c r="C208" s="3" t="s">
        <v>21</v>
      </c>
      <c r="D208" s="3" t="s">
        <v>202</v>
      </c>
      <c r="E208" s="3"/>
      <c r="F208" s="61">
        <f t="shared" ref="F208:G208" si="44">F209</f>
        <v>11011.400000000001</v>
      </c>
      <c r="G208" s="61">
        <f t="shared" si="44"/>
        <v>11011.400000000001</v>
      </c>
      <c r="H208" s="61">
        <f t="shared" si="42"/>
        <v>100</v>
      </c>
    </row>
    <row r="209" spans="1:8" ht="78" customHeight="1">
      <c r="A209" s="9" t="s">
        <v>46</v>
      </c>
      <c r="B209" s="3" t="s">
        <v>25</v>
      </c>
      <c r="C209" s="3" t="s">
        <v>21</v>
      </c>
      <c r="D209" s="3" t="s">
        <v>188</v>
      </c>
      <c r="E209" s="3" t="s">
        <v>11</v>
      </c>
      <c r="F209" s="61">
        <f>F210+F211+F212</f>
        <v>11011.400000000001</v>
      </c>
      <c r="G209" s="61">
        <f>G210+G211+G212</f>
        <v>11011.400000000001</v>
      </c>
      <c r="H209" s="61">
        <f t="shared" si="42"/>
        <v>100</v>
      </c>
    </row>
    <row r="210" spans="1:8" ht="124.5" customHeight="1">
      <c r="A210" s="25" t="s">
        <v>138</v>
      </c>
      <c r="B210" s="3" t="s">
        <v>25</v>
      </c>
      <c r="C210" s="3" t="s">
        <v>21</v>
      </c>
      <c r="D210" s="3" t="s">
        <v>188</v>
      </c>
      <c r="E210" s="3" t="s">
        <v>139</v>
      </c>
      <c r="F210" s="61">
        <v>10226.1</v>
      </c>
      <c r="G210" s="61">
        <v>10226.1</v>
      </c>
      <c r="H210" s="61">
        <f t="shared" si="42"/>
        <v>100</v>
      </c>
    </row>
    <row r="211" spans="1:8" ht="71.25" customHeight="1">
      <c r="A211" s="9" t="s">
        <v>144</v>
      </c>
      <c r="B211" s="3" t="s">
        <v>25</v>
      </c>
      <c r="C211" s="3" t="s">
        <v>21</v>
      </c>
      <c r="D211" s="3" t="s">
        <v>188</v>
      </c>
      <c r="E211" s="3" t="s">
        <v>137</v>
      </c>
      <c r="F211" s="61">
        <v>784.6</v>
      </c>
      <c r="G211" s="61">
        <v>784.6</v>
      </c>
      <c r="H211" s="61">
        <f t="shared" si="42"/>
        <v>100</v>
      </c>
    </row>
    <row r="212" spans="1:8" ht="23.25">
      <c r="A212" s="5" t="s">
        <v>141</v>
      </c>
      <c r="B212" s="3" t="s">
        <v>25</v>
      </c>
      <c r="C212" s="3" t="s">
        <v>21</v>
      </c>
      <c r="D212" s="3" t="s">
        <v>188</v>
      </c>
      <c r="E212" s="3" t="s">
        <v>140</v>
      </c>
      <c r="F212" s="61">
        <v>0.7</v>
      </c>
      <c r="G212" s="61">
        <v>0.7</v>
      </c>
      <c r="H212" s="61">
        <f t="shared" si="42"/>
        <v>100</v>
      </c>
    </row>
    <row r="213" spans="1:8" ht="71.25" customHeight="1">
      <c r="A213" s="5" t="s">
        <v>264</v>
      </c>
      <c r="B213" s="3" t="s">
        <v>25</v>
      </c>
      <c r="C213" s="3" t="s">
        <v>21</v>
      </c>
      <c r="D213" s="3" t="s">
        <v>265</v>
      </c>
      <c r="E213" s="3"/>
      <c r="F213" s="61">
        <v>178.6</v>
      </c>
      <c r="G213" s="61">
        <v>178.6</v>
      </c>
      <c r="H213" s="61">
        <f t="shared" si="42"/>
        <v>100</v>
      </c>
    </row>
    <row r="214" spans="1:8" ht="71.25" customHeight="1">
      <c r="A214" s="25" t="s">
        <v>138</v>
      </c>
      <c r="B214" s="3" t="s">
        <v>25</v>
      </c>
      <c r="C214" s="3" t="s">
        <v>21</v>
      </c>
      <c r="D214" s="3" t="s">
        <v>265</v>
      </c>
      <c r="E214" s="3" t="s">
        <v>139</v>
      </c>
      <c r="F214" s="61">
        <v>178.6</v>
      </c>
      <c r="G214" s="61">
        <v>178.6</v>
      </c>
      <c r="H214" s="61">
        <f t="shared" si="42"/>
        <v>100</v>
      </c>
    </row>
    <row r="215" spans="1:8" ht="22.5" customHeight="1">
      <c r="A215" s="22" t="s">
        <v>32</v>
      </c>
      <c r="B215" s="12" t="s">
        <v>31</v>
      </c>
      <c r="C215" s="12"/>
      <c r="D215" s="69" t="s">
        <v>11</v>
      </c>
      <c r="E215" s="69" t="s">
        <v>11</v>
      </c>
      <c r="F215" s="55">
        <f>F216+F240</f>
        <v>60393.600000000006</v>
      </c>
      <c r="G215" s="55">
        <f>G216+G240</f>
        <v>60392.9</v>
      </c>
      <c r="H215" s="61">
        <f t="shared" si="42"/>
        <v>99.998840936787985</v>
      </c>
    </row>
    <row r="216" spans="1:8" ht="23.25">
      <c r="A216" s="5" t="s">
        <v>32</v>
      </c>
      <c r="B216" s="3" t="s">
        <v>31</v>
      </c>
      <c r="C216" s="3" t="s">
        <v>12</v>
      </c>
      <c r="D216" s="3" t="s">
        <v>11</v>
      </c>
      <c r="E216" s="3" t="s">
        <v>11</v>
      </c>
      <c r="F216" s="61">
        <f>F217+F223+F228+F230+F235</f>
        <v>59159.000000000007</v>
      </c>
      <c r="G216" s="61">
        <f t="shared" ref="G216" si="45">G217+G223+G228+G230+G235</f>
        <v>59158.3</v>
      </c>
      <c r="H216" s="61">
        <f t="shared" si="42"/>
        <v>99.998816748085659</v>
      </c>
    </row>
    <row r="217" spans="1:8" ht="24.75" customHeight="1">
      <c r="A217" s="5" t="s">
        <v>39</v>
      </c>
      <c r="B217" s="3" t="s">
        <v>31</v>
      </c>
      <c r="C217" s="3" t="s">
        <v>12</v>
      </c>
      <c r="D217" s="6"/>
      <c r="E217" s="6"/>
      <c r="F217" s="61">
        <f>F218</f>
        <v>2976.9</v>
      </c>
      <c r="G217" s="61">
        <f t="shared" ref="G217" si="46">G218</f>
        <v>2976.9</v>
      </c>
      <c r="H217" s="61">
        <f t="shared" si="42"/>
        <v>100</v>
      </c>
    </row>
    <row r="218" spans="1:8" ht="44.25" customHeight="1">
      <c r="A218" s="5" t="s">
        <v>94</v>
      </c>
      <c r="B218" s="3" t="s">
        <v>31</v>
      </c>
      <c r="C218" s="3" t="s">
        <v>12</v>
      </c>
      <c r="D218" s="3" t="s">
        <v>95</v>
      </c>
      <c r="E218" s="3"/>
      <c r="F218" s="61">
        <f>F219</f>
        <v>2976.9</v>
      </c>
      <c r="G218" s="61">
        <f t="shared" ref="G218" si="47">G219</f>
        <v>2976.9</v>
      </c>
      <c r="H218" s="61">
        <f t="shared" si="42"/>
        <v>100</v>
      </c>
    </row>
    <row r="219" spans="1:8" ht="45" customHeight="1">
      <c r="A219" s="5" t="s">
        <v>94</v>
      </c>
      <c r="B219" s="3" t="s">
        <v>31</v>
      </c>
      <c r="C219" s="3" t="s">
        <v>12</v>
      </c>
      <c r="D219" s="3" t="s">
        <v>95</v>
      </c>
      <c r="E219" s="3"/>
      <c r="F219" s="61">
        <f>F220</f>
        <v>2976.9</v>
      </c>
      <c r="G219" s="61">
        <f>G220</f>
        <v>2976.9</v>
      </c>
      <c r="H219" s="61">
        <f t="shared" si="42"/>
        <v>100</v>
      </c>
    </row>
    <row r="220" spans="1:8" ht="51.75" customHeight="1">
      <c r="A220" s="9" t="s">
        <v>68</v>
      </c>
      <c r="B220" s="3" t="s">
        <v>31</v>
      </c>
      <c r="C220" s="3" t="s">
        <v>12</v>
      </c>
      <c r="D220" s="3" t="s">
        <v>67</v>
      </c>
      <c r="E220" s="3"/>
      <c r="F220" s="61">
        <f>F221+F222</f>
        <v>2976.9</v>
      </c>
      <c r="G220" s="61">
        <f t="shared" ref="G220" si="48">G221+G222</f>
        <v>2976.9</v>
      </c>
      <c r="H220" s="61">
        <f t="shared" si="42"/>
        <v>100</v>
      </c>
    </row>
    <row r="221" spans="1:8" ht="144" customHeight="1">
      <c r="A221" s="25" t="s">
        <v>138</v>
      </c>
      <c r="B221" s="3" t="s">
        <v>31</v>
      </c>
      <c r="C221" s="3" t="s">
        <v>12</v>
      </c>
      <c r="D221" s="3" t="s">
        <v>67</v>
      </c>
      <c r="E221" s="3" t="s">
        <v>139</v>
      </c>
      <c r="F221" s="61">
        <v>2858.9</v>
      </c>
      <c r="G221" s="61">
        <v>2858.9</v>
      </c>
      <c r="H221" s="61">
        <f t="shared" si="42"/>
        <v>100</v>
      </c>
    </row>
    <row r="222" spans="1:8" ht="81.75" customHeight="1">
      <c r="A222" s="9" t="s">
        <v>144</v>
      </c>
      <c r="B222" s="3" t="s">
        <v>31</v>
      </c>
      <c r="C222" s="3" t="s">
        <v>12</v>
      </c>
      <c r="D222" s="3" t="s">
        <v>67</v>
      </c>
      <c r="E222" s="3" t="s">
        <v>137</v>
      </c>
      <c r="F222" s="61">
        <v>118</v>
      </c>
      <c r="G222" s="61">
        <v>118</v>
      </c>
      <c r="H222" s="61">
        <f t="shared" si="42"/>
        <v>100</v>
      </c>
    </row>
    <row r="223" spans="1:8" ht="50.25" customHeight="1">
      <c r="A223" s="5" t="s">
        <v>97</v>
      </c>
      <c r="B223" s="3" t="s">
        <v>31</v>
      </c>
      <c r="C223" s="3" t="s">
        <v>12</v>
      </c>
      <c r="D223" s="3" t="s">
        <v>96</v>
      </c>
      <c r="E223" s="3"/>
      <c r="F223" s="61">
        <f>F224</f>
        <v>20064.800000000003</v>
      </c>
      <c r="G223" s="61">
        <f>G224</f>
        <v>20064.100000000002</v>
      </c>
      <c r="H223" s="61">
        <f t="shared" si="42"/>
        <v>99.996511303377062</v>
      </c>
    </row>
    <row r="224" spans="1:8" ht="52.5" customHeight="1">
      <c r="A224" s="9" t="s">
        <v>68</v>
      </c>
      <c r="B224" s="3" t="s">
        <v>31</v>
      </c>
      <c r="C224" s="3" t="s">
        <v>12</v>
      </c>
      <c r="D224" s="3" t="s">
        <v>69</v>
      </c>
      <c r="E224" s="3" t="s">
        <v>11</v>
      </c>
      <c r="F224" s="61">
        <f>F225+F226+F227</f>
        <v>20064.800000000003</v>
      </c>
      <c r="G224" s="61">
        <f>G225+G226+G227</f>
        <v>20064.100000000002</v>
      </c>
      <c r="H224" s="61">
        <f t="shared" si="42"/>
        <v>99.996511303377062</v>
      </c>
    </row>
    <row r="225" spans="1:8" ht="145.5" customHeight="1">
      <c r="A225" s="25" t="s">
        <v>138</v>
      </c>
      <c r="B225" s="3" t="s">
        <v>31</v>
      </c>
      <c r="C225" s="3" t="s">
        <v>12</v>
      </c>
      <c r="D225" s="3" t="s">
        <v>69</v>
      </c>
      <c r="E225" s="3" t="s">
        <v>139</v>
      </c>
      <c r="F225" s="61">
        <v>16752</v>
      </c>
      <c r="G225" s="61">
        <v>16752</v>
      </c>
      <c r="H225" s="61">
        <f t="shared" si="42"/>
        <v>100</v>
      </c>
    </row>
    <row r="226" spans="1:8" ht="69.75" customHeight="1">
      <c r="A226" s="9" t="s">
        <v>144</v>
      </c>
      <c r="B226" s="3" t="s">
        <v>31</v>
      </c>
      <c r="C226" s="3" t="s">
        <v>12</v>
      </c>
      <c r="D226" s="3" t="s">
        <v>69</v>
      </c>
      <c r="E226" s="3" t="s">
        <v>137</v>
      </c>
      <c r="F226" s="61">
        <v>2415.4</v>
      </c>
      <c r="G226" s="61">
        <v>2414.6999999999998</v>
      </c>
      <c r="H226" s="61">
        <f t="shared" si="42"/>
        <v>99.971019292870736</v>
      </c>
    </row>
    <row r="227" spans="1:8" ht="27" customHeight="1">
      <c r="A227" s="5" t="s">
        <v>141</v>
      </c>
      <c r="B227" s="3" t="s">
        <v>31</v>
      </c>
      <c r="C227" s="3" t="s">
        <v>12</v>
      </c>
      <c r="D227" s="3" t="s">
        <v>69</v>
      </c>
      <c r="E227" s="3" t="s">
        <v>140</v>
      </c>
      <c r="F227" s="61">
        <v>897.4</v>
      </c>
      <c r="G227" s="61">
        <v>897.4</v>
      </c>
      <c r="H227" s="61">
        <f t="shared" si="42"/>
        <v>100</v>
      </c>
    </row>
    <row r="228" spans="1:8" ht="48.75" customHeight="1">
      <c r="A228" s="5" t="s">
        <v>128</v>
      </c>
      <c r="B228" s="3" t="s">
        <v>31</v>
      </c>
      <c r="C228" s="3" t="s">
        <v>12</v>
      </c>
      <c r="D228" s="3" t="s">
        <v>129</v>
      </c>
      <c r="E228" s="3"/>
      <c r="F228" s="61">
        <v>250</v>
      </c>
      <c r="G228" s="61">
        <v>250</v>
      </c>
      <c r="H228" s="61">
        <f t="shared" si="42"/>
        <v>100</v>
      </c>
    </row>
    <row r="229" spans="1:8" ht="52.5" customHeight="1">
      <c r="A229" s="9" t="s">
        <v>144</v>
      </c>
      <c r="B229" s="3" t="s">
        <v>31</v>
      </c>
      <c r="C229" s="3" t="s">
        <v>12</v>
      </c>
      <c r="D229" s="3" t="s">
        <v>129</v>
      </c>
      <c r="E229" s="3" t="s">
        <v>137</v>
      </c>
      <c r="F229" s="61">
        <v>250</v>
      </c>
      <c r="G229" s="61">
        <v>250</v>
      </c>
      <c r="H229" s="61">
        <f t="shared" si="42"/>
        <v>100</v>
      </c>
    </row>
    <row r="230" spans="1:8" ht="34.5" customHeight="1">
      <c r="A230" s="44" t="s">
        <v>252</v>
      </c>
      <c r="B230" s="66" t="s">
        <v>31</v>
      </c>
      <c r="C230" s="66" t="s">
        <v>12</v>
      </c>
      <c r="D230" s="66" t="s">
        <v>256</v>
      </c>
      <c r="E230" s="70"/>
      <c r="F230" s="60">
        <f>F231+F233</f>
        <v>490.4</v>
      </c>
      <c r="G230" s="60">
        <f t="shared" ref="G230" si="49">G231+G233</f>
        <v>490.4</v>
      </c>
      <c r="H230" s="61">
        <f t="shared" si="42"/>
        <v>100</v>
      </c>
    </row>
    <row r="231" spans="1:8" ht="30.75" customHeight="1">
      <c r="A231" s="44" t="s">
        <v>253</v>
      </c>
      <c r="B231" s="66" t="s">
        <v>31</v>
      </c>
      <c r="C231" s="66" t="s">
        <v>12</v>
      </c>
      <c r="D231" s="66" t="s">
        <v>257</v>
      </c>
      <c r="E231" s="70"/>
      <c r="F231" s="60">
        <v>90.4</v>
      </c>
      <c r="G231" s="60">
        <v>90.4</v>
      </c>
      <c r="H231" s="61">
        <f t="shared" si="42"/>
        <v>100</v>
      </c>
    </row>
    <row r="232" spans="1:8" ht="74.25" customHeight="1">
      <c r="A232" s="44" t="s">
        <v>144</v>
      </c>
      <c r="B232" s="66" t="s">
        <v>31</v>
      </c>
      <c r="C232" s="66" t="s">
        <v>12</v>
      </c>
      <c r="D232" s="66" t="s">
        <v>257</v>
      </c>
      <c r="E232" s="70">
        <v>200</v>
      </c>
      <c r="F232" s="60">
        <v>90.4</v>
      </c>
      <c r="G232" s="60">
        <v>90.4</v>
      </c>
      <c r="H232" s="61">
        <f t="shared" si="42"/>
        <v>100</v>
      </c>
    </row>
    <row r="233" spans="1:8" ht="96" customHeight="1">
      <c r="A233" s="44" t="s">
        <v>262</v>
      </c>
      <c r="B233" s="66" t="s">
        <v>31</v>
      </c>
      <c r="C233" s="66" t="s">
        <v>12</v>
      </c>
      <c r="D233" s="66" t="s">
        <v>257</v>
      </c>
      <c r="E233" s="70"/>
      <c r="F233" s="60">
        <v>400</v>
      </c>
      <c r="G233" s="60">
        <v>400</v>
      </c>
      <c r="H233" s="61">
        <f t="shared" si="42"/>
        <v>100</v>
      </c>
    </row>
    <row r="234" spans="1:8" ht="74.25" customHeight="1">
      <c r="A234" s="44" t="s">
        <v>144</v>
      </c>
      <c r="B234" s="66" t="s">
        <v>31</v>
      </c>
      <c r="C234" s="66" t="s">
        <v>12</v>
      </c>
      <c r="D234" s="66" t="s">
        <v>257</v>
      </c>
      <c r="E234" s="70">
        <v>200</v>
      </c>
      <c r="F234" s="60">
        <v>400</v>
      </c>
      <c r="G234" s="60">
        <v>400</v>
      </c>
      <c r="H234" s="61">
        <f t="shared" si="42"/>
        <v>100</v>
      </c>
    </row>
    <row r="235" spans="1:8" ht="54" customHeight="1">
      <c r="A235" s="44" t="s">
        <v>254</v>
      </c>
      <c r="B235" s="66" t="s">
        <v>31</v>
      </c>
      <c r="C235" s="66" t="s">
        <v>12</v>
      </c>
      <c r="D235" s="66" t="s">
        <v>258</v>
      </c>
      <c r="E235" s="70"/>
      <c r="F235" s="60">
        <f>F236+F238</f>
        <v>35376.9</v>
      </c>
      <c r="G235" s="60">
        <f>G236+G238</f>
        <v>35376.9</v>
      </c>
      <c r="H235" s="61">
        <f t="shared" si="42"/>
        <v>100</v>
      </c>
    </row>
    <row r="236" spans="1:8" ht="57.75" customHeight="1">
      <c r="A236" s="44" t="s">
        <v>255</v>
      </c>
      <c r="B236" s="66" t="s">
        <v>31</v>
      </c>
      <c r="C236" s="66" t="s">
        <v>12</v>
      </c>
      <c r="D236" s="66" t="s">
        <v>259</v>
      </c>
      <c r="E236" s="70"/>
      <c r="F236" s="60">
        <v>24344.5</v>
      </c>
      <c r="G236" s="60">
        <v>24344.5</v>
      </c>
      <c r="H236" s="61">
        <f t="shared" si="42"/>
        <v>100</v>
      </c>
    </row>
    <row r="237" spans="1:8" ht="68.25" customHeight="1">
      <c r="A237" s="44" t="s">
        <v>144</v>
      </c>
      <c r="B237" s="66" t="s">
        <v>31</v>
      </c>
      <c r="C237" s="66" t="s">
        <v>12</v>
      </c>
      <c r="D237" s="66" t="s">
        <v>259</v>
      </c>
      <c r="E237" s="70">
        <v>200</v>
      </c>
      <c r="F237" s="60">
        <v>24344.5</v>
      </c>
      <c r="G237" s="60">
        <v>24344.5</v>
      </c>
      <c r="H237" s="61">
        <f t="shared" si="42"/>
        <v>100</v>
      </c>
    </row>
    <row r="238" spans="1:8" ht="77.25" customHeight="1">
      <c r="A238" s="44" t="s">
        <v>279</v>
      </c>
      <c r="B238" s="66" t="s">
        <v>31</v>
      </c>
      <c r="C238" s="66" t="s">
        <v>12</v>
      </c>
      <c r="D238" s="66" t="s">
        <v>278</v>
      </c>
      <c r="E238" s="70"/>
      <c r="F238" s="60">
        <v>11032.4</v>
      </c>
      <c r="G238" s="60">
        <v>11032.4</v>
      </c>
      <c r="H238" s="61">
        <f t="shared" si="42"/>
        <v>100</v>
      </c>
    </row>
    <row r="239" spans="1:8" ht="68.25" customHeight="1">
      <c r="A239" s="44" t="s">
        <v>144</v>
      </c>
      <c r="B239" s="66" t="s">
        <v>31</v>
      </c>
      <c r="C239" s="66" t="s">
        <v>12</v>
      </c>
      <c r="D239" s="66" t="s">
        <v>278</v>
      </c>
      <c r="E239" s="70">
        <v>200</v>
      </c>
      <c r="F239" s="60">
        <v>11032.4</v>
      </c>
      <c r="G239" s="60">
        <v>11032.4</v>
      </c>
      <c r="H239" s="61">
        <f t="shared" si="42"/>
        <v>100</v>
      </c>
    </row>
    <row r="240" spans="1:8" ht="27.75" customHeight="1">
      <c r="A240" s="44" t="s">
        <v>44</v>
      </c>
      <c r="B240" s="3" t="s">
        <v>31</v>
      </c>
      <c r="C240" s="3" t="s">
        <v>15</v>
      </c>
      <c r="D240" s="6"/>
      <c r="E240" s="6"/>
      <c r="F240" s="61">
        <f>F242+F244</f>
        <v>1234.5999999999999</v>
      </c>
      <c r="G240" s="61">
        <f>G242+G244</f>
        <v>1234.5999999999999</v>
      </c>
      <c r="H240" s="61">
        <f t="shared" si="42"/>
        <v>100</v>
      </c>
    </row>
    <row r="241" spans="1:8" ht="76.5" customHeight="1">
      <c r="A241" s="5" t="s">
        <v>99</v>
      </c>
      <c r="B241" s="3" t="s">
        <v>31</v>
      </c>
      <c r="C241" s="3" t="s">
        <v>15</v>
      </c>
      <c r="D241" s="3" t="s">
        <v>98</v>
      </c>
      <c r="E241" s="3"/>
      <c r="F241" s="61">
        <f>F242</f>
        <v>1216.0999999999999</v>
      </c>
      <c r="G241" s="61">
        <f t="shared" ref="G241:G242" si="50">G242</f>
        <v>1216.0999999999999</v>
      </c>
      <c r="H241" s="61">
        <f t="shared" si="42"/>
        <v>100</v>
      </c>
    </row>
    <row r="242" spans="1:8" ht="84.75" customHeight="1">
      <c r="A242" s="9" t="s">
        <v>46</v>
      </c>
      <c r="B242" s="3" t="s">
        <v>31</v>
      </c>
      <c r="C242" s="3" t="s">
        <v>15</v>
      </c>
      <c r="D242" s="3" t="s">
        <v>70</v>
      </c>
      <c r="E242" s="3"/>
      <c r="F242" s="61">
        <f>F243</f>
        <v>1216.0999999999999</v>
      </c>
      <c r="G242" s="61">
        <f t="shared" si="50"/>
        <v>1216.0999999999999</v>
      </c>
      <c r="H242" s="61">
        <f t="shared" si="42"/>
        <v>100</v>
      </c>
    </row>
    <row r="243" spans="1:8" ht="147" customHeight="1">
      <c r="A243" s="25" t="s">
        <v>138</v>
      </c>
      <c r="B243" s="3" t="s">
        <v>31</v>
      </c>
      <c r="C243" s="3" t="s">
        <v>15</v>
      </c>
      <c r="D243" s="3" t="s">
        <v>70</v>
      </c>
      <c r="E243" s="3" t="s">
        <v>139</v>
      </c>
      <c r="F243" s="61">
        <v>1216.0999999999999</v>
      </c>
      <c r="G243" s="61">
        <v>1216.0999999999999</v>
      </c>
      <c r="H243" s="61">
        <f t="shared" si="42"/>
        <v>100</v>
      </c>
    </row>
    <row r="244" spans="1:8" ht="95.25" customHeight="1">
      <c r="A244" s="25" t="s">
        <v>264</v>
      </c>
      <c r="B244" s="3" t="s">
        <v>31</v>
      </c>
      <c r="C244" s="3" t="s">
        <v>15</v>
      </c>
      <c r="D244" s="3" t="s">
        <v>265</v>
      </c>
      <c r="E244" s="3"/>
      <c r="F244" s="61">
        <v>18.5</v>
      </c>
      <c r="G244" s="61">
        <v>18.5</v>
      </c>
      <c r="H244" s="61">
        <f t="shared" si="42"/>
        <v>100</v>
      </c>
    </row>
    <row r="245" spans="1:8" ht="147" customHeight="1">
      <c r="A245" s="25" t="s">
        <v>138</v>
      </c>
      <c r="B245" s="3" t="s">
        <v>31</v>
      </c>
      <c r="C245" s="3" t="s">
        <v>15</v>
      </c>
      <c r="D245" s="3" t="s">
        <v>265</v>
      </c>
      <c r="E245" s="3"/>
      <c r="F245" s="61">
        <v>18.5</v>
      </c>
      <c r="G245" s="61">
        <v>18.5</v>
      </c>
      <c r="H245" s="61">
        <f t="shared" si="42"/>
        <v>100</v>
      </c>
    </row>
    <row r="246" spans="1:8" ht="23.25" customHeight="1">
      <c r="A246" s="22" t="s">
        <v>224</v>
      </c>
      <c r="B246" s="12" t="s">
        <v>4</v>
      </c>
      <c r="C246" s="12" t="s">
        <v>11</v>
      </c>
      <c r="D246" s="12" t="s">
        <v>11</v>
      </c>
      <c r="E246" s="12" t="s">
        <v>11</v>
      </c>
      <c r="F246" s="55">
        <f>F247+F252+F260+F250</f>
        <v>22576.5</v>
      </c>
      <c r="G246" s="55">
        <f>G247+G252+G260+G250</f>
        <v>22478.6</v>
      </c>
      <c r="H246" s="61">
        <f t="shared" si="42"/>
        <v>99.56636325382587</v>
      </c>
    </row>
    <row r="247" spans="1:8" ht="22.5" customHeight="1">
      <c r="A247" s="5" t="s">
        <v>33</v>
      </c>
      <c r="B247" s="3" t="s">
        <v>4</v>
      </c>
      <c r="C247" s="3" t="s">
        <v>12</v>
      </c>
      <c r="D247" s="6" t="s">
        <v>11</v>
      </c>
      <c r="E247" s="6" t="s">
        <v>11</v>
      </c>
      <c r="F247" s="62">
        <f t="shared" ref="F247:G248" si="51">F248</f>
        <v>3639.5</v>
      </c>
      <c r="G247" s="62">
        <f t="shared" si="51"/>
        <v>3577.1</v>
      </c>
      <c r="H247" s="61">
        <f t="shared" si="42"/>
        <v>98.28547877455695</v>
      </c>
    </row>
    <row r="248" spans="1:8" ht="51" customHeight="1">
      <c r="A248" s="9" t="s">
        <v>71</v>
      </c>
      <c r="B248" s="3" t="s">
        <v>4</v>
      </c>
      <c r="C248" s="3" t="s">
        <v>12</v>
      </c>
      <c r="D248" s="3" t="s">
        <v>72</v>
      </c>
      <c r="E248" s="3" t="s">
        <v>11</v>
      </c>
      <c r="F248" s="61">
        <f t="shared" si="51"/>
        <v>3639.5</v>
      </c>
      <c r="G248" s="61">
        <f t="shared" si="51"/>
        <v>3577.1</v>
      </c>
      <c r="H248" s="61">
        <f t="shared" si="42"/>
        <v>98.28547877455695</v>
      </c>
    </row>
    <row r="249" spans="1:8" ht="45.75" customHeight="1">
      <c r="A249" s="9" t="s">
        <v>146</v>
      </c>
      <c r="B249" s="3" t="s">
        <v>4</v>
      </c>
      <c r="C249" s="3" t="s">
        <v>12</v>
      </c>
      <c r="D249" s="3" t="s">
        <v>72</v>
      </c>
      <c r="E249" s="3" t="s">
        <v>145</v>
      </c>
      <c r="F249" s="61">
        <v>3639.5</v>
      </c>
      <c r="G249" s="61">
        <v>3577.1</v>
      </c>
      <c r="H249" s="61">
        <f t="shared" si="42"/>
        <v>98.28547877455695</v>
      </c>
    </row>
    <row r="250" spans="1:8" ht="134.25" customHeight="1">
      <c r="A250" s="54" t="s">
        <v>210</v>
      </c>
      <c r="B250" s="3" t="s">
        <v>4</v>
      </c>
      <c r="C250" s="3" t="s">
        <v>13</v>
      </c>
      <c r="D250" s="3" t="s">
        <v>211</v>
      </c>
      <c r="E250" s="3"/>
      <c r="F250" s="61">
        <f>F251</f>
        <v>819.3</v>
      </c>
      <c r="G250" s="61">
        <f t="shared" ref="G250" si="52">G251</f>
        <v>810.6</v>
      </c>
      <c r="H250" s="61">
        <f t="shared" si="42"/>
        <v>98.938117905529126</v>
      </c>
    </row>
    <row r="251" spans="1:8" ht="45.75" customHeight="1">
      <c r="A251" s="54" t="s">
        <v>152</v>
      </c>
      <c r="B251" s="3" t="s">
        <v>4</v>
      </c>
      <c r="C251" s="3" t="s">
        <v>13</v>
      </c>
      <c r="D251" s="3" t="s">
        <v>211</v>
      </c>
      <c r="E251" s="3" t="s">
        <v>145</v>
      </c>
      <c r="F251" s="61">
        <v>819.3</v>
      </c>
      <c r="G251" s="61">
        <v>810.6</v>
      </c>
      <c r="H251" s="61">
        <f t="shared" si="42"/>
        <v>98.938117905529126</v>
      </c>
    </row>
    <row r="252" spans="1:8" ht="24" customHeight="1">
      <c r="A252" s="5" t="s">
        <v>34</v>
      </c>
      <c r="B252" s="3" t="s">
        <v>4</v>
      </c>
      <c r="C252" s="3" t="s">
        <v>15</v>
      </c>
      <c r="D252" s="3" t="s">
        <v>11</v>
      </c>
      <c r="E252" s="3" t="s">
        <v>11</v>
      </c>
      <c r="F252" s="61">
        <f>F253+F257+F259</f>
        <v>14004.400000000001</v>
      </c>
      <c r="G252" s="61">
        <f>G253+G257+G259</f>
        <v>13977.6</v>
      </c>
      <c r="H252" s="61">
        <f t="shared" si="42"/>
        <v>99.808631572934218</v>
      </c>
    </row>
    <row r="253" spans="1:8" ht="51" customHeight="1">
      <c r="A253" s="5" t="s">
        <v>183</v>
      </c>
      <c r="B253" s="3" t="s">
        <v>4</v>
      </c>
      <c r="C253" s="3" t="s">
        <v>15</v>
      </c>
      <c r="D253" s="3" t="s">
        <v>182</v>
      </c>
      <c r="E253" s="3"/>
      <c r="F253" s="61">
        <f>F254</f>
        <v>6879.6</v>
      </c>
      <c r="G253" s="61">
        <f t="shared" ref="G253" si="53">G254</f>
        <v>6879.6</v>
      </c>
      <c r="H253" s="61">
        <f t="shared" si="42"/>
        <v>100</v>
      </c>
    </row>
    <row r="254" spans="1:8" ht="31.5" customHeight="1">
      <c r="A254" s="5" t="s">
        <v>191</v>
      </c>
      <c r="B254" s="3" t="s">
        <v>4</v>
      </c>
      <c r="C254" s="3" t="s">
        <v>15</v>
      </c>
      <c r="D254" s="3" t="s">
        <v>181</v>
      </c>
      <c r="E254" s="3"/>
      <c r="F254" s="61">
        <f>F255</f>
        <v>6879.6</v>
      </c>
      <c r="G254" s="61">
        <f t="shared" ref="G254" si="54">G255</f>
        <v>6879.6</v>
      </c>
      <c r="H254" s="61">
        <f t="shared" si="42"/>
        <v>100</v>
      </c>
    </row>
    <row r="255" spans="1:8" ht="48.75" customHeight="1">
      <c r="A255" s="9" t="s">
        <v>146</v>
      </c>
      <c r="B255" s="3" t="s">
        <v>4</v>
      </c>
      <c r="C255" s="3" t="s">
        <v>15</v>
      </c>
      <c r="D255" s="3" t="s">
        <v>181</v>
      </c>
      <c r="E255" s="3" t="s">
        <v>145</v>
      </c>
      <c r="F255" s="61">
        <v>6879.6</v>
      </c>
      <c r="G255" s="61">
        <v>6879.6</v>
      </c>
      <c r="H255" s="61">
        <f t="shared" si="42"/>
        <v>100</v>
      </c>
    </row>
    <row r="256" spans="1:8" ht="94.5" customHeight="1">
      <c r="A256" s="39" t="s">
        <v>193</v>
      </c>
      <c r="B256" s="3" t="s">
        <v>4</v>
      </c>
      <c r="C256" s="3" t="s">
        <v>15</v>
      </c>
      <c r="D256" s="3" t="s">
        <v>73</v>
      </c>
      <c r="E256" s="3"/>
      <c r="F256" s="61">
        <f>F257</f>
        <v>7110.8</v>
      </c>
      <c r="G256" s="61">
        <f t="shared" ref="G256" si="55">G257</f>
        <v>7084</v>
      </c>
      <c r="H256" s="61">
        <f t="shared" si="42"/>
        <v>99.623108510997355</v>
      </c>
    </row>
    <row r="257" spans="1:8" ht="49.5" customHeight="1">
      <c r="A257" s="9" t="s">
        <v>146</v>
      </c>
      <c r="B257" s="3" t="s">
        <v>4</v>
      </c>
      <c r="C257" s="3" t="s">
        <v>15</v>
      </c>
      <c r="D257" s="3" t="s">
        <v>73</v>
      </c>
      <c r="E257" s="3" t="s">
        <v>145</v>
      </c>
      <c r="F257" s="61">
        <v>7110.8</v>
      </c>
      <c r="G257" s="61">
        <v>7084</v>
      </c>
      <c r="H257" s="61">
        <f t="shared" si="42"/>
        <v>99.623108510997355</v>
      </c>
    </row>
    <row r="258" spans="1:8" ht="73.5" customHeight="1">
      <c r="A258" s="9" t="s">
        <v>192</v>
      </c>
      <c r="B258" s="3" t="s">
        <v>4</v>
      </c>
      <c r="C258" s="3" t="s">
        <v>15</v>
      </c>
      <c r="D258" s="3" t="s">
        <v>74</v>
      </c>
      <c r="E258" s="3"/>
      <c r="F258" s="61">
        <f>F259</f>
        <v>14</v>
      </c>
      <c r="G258" s="61">
        <f>G259</f>
        <v>14</v>
      </c>
      <c r="H258" s="61">
        <f t="shared" si="42"/>
        <v>100</v>
      </c>
    </row>
    <row r="259" spans="1:8" ht="48" customHeight="1">
      <c r="A259" s="9" t="s">
        <v>146</v>
      </c>
      <c r="B259" s="3" t="s">
        <v>4</v>
      </c>
      <c r="C259" s="3" t="s">
        <v>15</v>
      </c>
      <c r="D259" s="3" t="s">
        <v>74</v>
      </c>
      <c r="E259" s="3" t="s">
        <v>145</v>
      </c>
      <c r="F259" s="61">
        <v>14</v>
      </c>
      <c r="G259" s="61">
        <v>14</v>
      </c>
      <c r="H259" s="61">
        <f t="shared" si="42"/>
        <v>100</v>
      </c>
    </row>
    <row r="260" spans="1:8" ht="46.5" customHeight="1">
      <c r="A260" s="5" t="s">
        <v>35</v>
      </c>
      <c r="B260" s="3" t="s">
        <v>4</v>
      </c>
      <c r="C260" s="3" t="s">
        <v>17</v>
      </c>
      <c r="D260" s="3"/>
      <c r="E260" s="3" t="s">
        <v>11</v>
      </c>
      <c r="F260" s="61">
        <f>F261+F264+F266</f>
        <v>4113.2999999999993</v>
      </c>
      <c r="G260" s="61">
        <f>G261+G264+G266</f>
        <v>4113.2999999999993</v>
      </c>
      <c r="H260" s="61">
        <f t="shared" si="42"/>
        <v>100</v>
      </c>
    </row>
    <row r="261" spans="1:8" ht="31.5" customHeight="1">
      <c r="A261" s="9" t="s">
        <v>76</v>
      </c>
      <c r="B261" s="3" t="s">
        <v>4</v>
      </c>
      <c r="C261" s="3" t="s">
        <v>17</v>
      </c>
      <c r="D261" s="3" t="s">
        <v>75</v>
      </c>
      <c r="E261" s="3" t="s">
        <v>11</v>
      </c>
      <c r="F261" s="61">
        <f>F262+F263</f>
        <v>2997.7</v>
      </c>
      <c r="G261" s="61">
        <f>G262+G263</f>
        <v>2997.7</v>
      </c>
      <c r="H261" s="61">
        <f t="shared" si="42"/>
        <v>100</v>
      </c>
    </row>
    <row r="262" spans="1:8" ht="144.75" customHeight="1">
      <c r="A262" s="25" t="s">
        <v>138</v>
      </c>
      <c r="B262" s="3" t="s">
        <v>4</v>
      </c>
      <c r="C262" s="3" t="s">
        <v>17</v>
      </c>
      <c r="D262" s="3" t="s">
        <v>75</v>
      </c>
      <c r="E262" s="3" t="s">
        <v>139</v>
      </c>
      <c r="F262" s="61">
        <v>2723.1</v>
      </c>
      <c r="G262" s="61">
        <v>2723.1</v>
      </c>
      <c r="H262" s="61">
        <f t="shared" si="42"/>
        <v>100</v>
      </c>
    </row>
    <row r="263" spans="1:8" ht="68.25" customHeight="1">
      <c r="A263" s="9" t="s">
        <v>144</v>
      </c>
      <c r="B263" s="3" t="s">
        <v>4</v>
      </c>
      <c r="C263" s="3" t="s">
        <v>17</v>
      </c>
      <c r="D263" s="3" t="s">
        <v>75</v>
      </c>
      <c r="E263" s="3" t="s">
        <v>137</v>
      </c>
      <c r="F263" s="61">
        <v>274.60000000000002</v>
      </c>
      <c r="G263" s="61">
        <v>274.60000000000002</v>
      </c>
      <c r="H263" s="61">
        <f t="shared" si="42"/>
        <v>100</v>
      </c>
    </row>
    <row r="264" spans="1:8" ht="54" customHeight="1">
      <c r="A264" s="9" t="s">
        <v>79</v>
      </c>
      <c r="B264" s="3" t="s">
        <v>4</v>
      </c>
      <c r="C264" s="3" t="s">
        <v>17</v>
      </c>
      <c r="D264" s="3" t="s">
        <v>78</v>
      </c>
      <c r="E264" s="3"/>
      <c r="F264" s="61">
        <f>F265</f>
        <v>1031.0999999999999</v>
      </c>
      <c r="G264" s="61">
        <f t="shared" ref="G264" si="56">G265</f>
        <v>1031.0999999999999</v>
      </c>
      <c r="H264" s="61">
        <f t="shared" ref="H264:H291" si="57">G264/F264*100</f>
        <v>100</v>
      </c>
    </row>
    <row r="265" spans="1:8" ht="141.75" customHeight="1">
      <c r="A265" s="25" t="s">
        <v>138</v>
      </c>
      <c r="B265" s="3" t="s">
        <v>4</v>
      </c>
      <c r="C265" s="3" t="s">
        <v>17</v>
      </c>
      <c r="D265" s="3" t="s">
        <v>78</v>
      </c>
      <c r="E265" s="3" t="s">
        <v>139</v>
      </c>
      <c r="F265" s="61">
        <v>1031.0999999999999</v>
      </c>
      <c r="G265" s="61">
        <v>1031.0999999999999</v>
      </c>
      <c r="H265" s="61">
        <f t="shared" si="57"/>
        <v>100</v>
      </c>
    </row>
    <row r="266" spans="1:8" ht="98.25" customHeight="1">
      <c r="A266" s="25" t="s">
        <v>264</v>
      </c>
      <c r="B266" s="3" t="s">
        <v>4</v>
      </c>
      <c r="C266" s="3" t="s">
        <v>17</v>
      </c>
      <c r="D266" s="3" t="s">
        <v>289</v>
      </c>
      <c r="E266" s="3"/>
      <c r="F266" s="61">
        <v>84.5</v>
      </c>
      <c r="G266" s="61">
        <v>84.5</v>
      </c>
      <c r="H266" s="61">
        <v>100</v>
      </c>
    </row>
    <row r="267" spans="1:8" ht="152.25" customHeight="1">
      <c r="A267" s="25" t="s">
        <v>138</v>
      </c>
      <c r="B267" s="3" t="s">
        <v>4</v>
      </c>
      <c r="C267" s="3" t="s">
        <v>17</v>
      </c>
      <c r="D267" s="3" t="s">
        <v>265</v>
      </c>
      <c r="E267" s="3" t="s">
        <v>139</v>
      </c>
      <c r="F267" s="61">
        <v>84.5</v>
      </c>
      <c r="G267" s="61">
        <v>84.5</v>
      </c>
      <c r="H267" s="61">
        <v>100</v>
      </c>
    </row>
    <row r="268" spans="1:8" ht="23.25">
      <c r="A268" s="22" t="s">
        <v>223</v>
      </c>
      <c r="B268" s="12" t="s">
        <v>5</v>
      </c>
      <c r="C268" s="12"/>
      <c r="D268" s="12" t="s">
        <v>11</v>
      </c>
      <c r="E268" s="12" t="s">
        <v>11</v>
      </c>
      <c r="F268" s="55">
        <f>F269+F278</f>
        <v>29157.699999999997</v>
      </c>
      <c r="G268" s="55">
        <f>G269+G278</f>
        <v>29124.299999999996</v>
      </c>
      <c r="H268" s="61">
        <f t="shared" si="57"/>
        <v>99.885450498496112</v>
      </c>
    </row>
    <row r="269" spans="1:8" ht="23.25">
      <c r="A269" s="5" t="s">
        <v>45</v>
      </c>
      <c r="B269" s="3" t="s">
        <v>5</v>
      </c>
      <c r="C269" s="3" t="s">
        <v>27</v>
      </c>
      <c r="D269" s="3"/>
      <c r="E269" s="3"/>
      <c r="F269" s="61">
        <f>F270+F273</f>
        <v>27523.599999999999</v>
      </c>
      <c r="G269" s="61">
        <f t="shared" ref="G269" si="58">G270+G273</f>
        <v>27490.199999999997</v>
      </c>
      <c r="H269" s="61">
        <f t="shared" si="57"/>
        <v>99.878649595256434</v>
      </c>
    </row>
    <row r="270" spans="1:8" ht="93">
      <c r="A270" s="5" t="s">
        <v>101</v>
      </c>
      <c r="B270" s="3" t="s">
        <v>5</v>
      </c>
      <c r="C270" s="3" t="s">
        <v>27</v>
      </c>
      <c r="D270" s="3" t="s">
        <v>100</v>
      </c>
      <c r="E270" s="3"/>
      <c r="F270" s="61">
        <f>F271</f>
        <v>500</v>
      </c>
      <c r="G270" s="61">
        <f t="shared" ref="G270" si="59">G271</f>
        <v>500</v>
      </c>
      <c r="H270" s="61">
        <f t="shared" si="57"/>
        <v>100</v>
      </c>
    </row>
    <row r="271" spans="1:8" ht="95.25" customHeight="1">
      <c r="A271" s="9" t="s">
        <v>81</v>
      </c>
      <c r="B271" s="7" t="s">
        <v>5</v>
      </c>
      <c r="C271" s="7" t="s">
        <v>27</v>
      </c>
      <c r="D271" s="7" t="s">
        <v>80</v>
      </c>
      <c r="E271" s="28"/>
      <c r="F271" s="60">
        <v>500</v>
      </c>
      <c r="G271" s="60">
        <v>500</v>
      </c>
      <c r="H271" s="61">
        <f t="shared" si="57"/>
        <v>100</v>
      </c>
    </row>
    <row r="272" spans="1:8" ht="78" customHeight="1">
      <c r="A272" s="9" t="s">
        <v>144</v>
      </c>
      <c r="B272" s="7" t="s">
        <v>5</v>
      </c>
      <c r="C272" s="7" t="s">
        <v>27</v>
      </c>
      <c r="D272" s="7" t="s">
        <v>80</v>
      </c>
      <c r="E272" s="28">
        <v>200</v>
      </c>
      <c r="F272" s="60">
        <v>500</v>
      </c>
      <c r="G272" s="60">
        <v>500</v>
      </c>
      <c r="H272" s="61">
        <f t="shared" si="57"/>
        <v>100</v>
      </c>
    </row>
    <row r="273" spans="1:8" ht="100.5" customHeight="1">
      <c r="A273" s="5" t="s">
        <v>135</v>
      </c>
      <c r="B273" s="3" t="s">
        <v>5</v>
      </c>
      <c r="C273" s="3" t="s">
        <v>27</v>
      </c>
      <c r="D273" s="3" t="s">
        <v>133</v>
      </c>
      <c r="E273" s="3"/>
      <c r="F273" s="61">
        <f>F274</f>
        <v>27023.599999999999</v>
      </c>
      <c r="G273" s="61">
        <f t="shared" ref="G273" si="60">G274</f>
        <v>26990.199999999997</v>
      </c>
      <c r="H273" s="61">
        <f t="shared" si="57"/>
        <v>99.876404328068787</v>
      </c>
    </row>
    <row r="274" spans="1:8" ht="54.75" customHeight="1">
      <c r="A274" s="5" t="s">
        <v>68</v>
      </c>
      <c r="B274" s="3" t="s">
        <v>5</v>
      </c>
      <c r="C274" s="3" t="s">
        <v>27</v>
      </c>
      <c r="D274" s="3" t="s">
        <v>134</v>
      </c>
      <c r="E274" s="3"/>
      <c r="F274" s="61">
        <f>F275+F276+F277</f>
        <v>27023.599999999999</v>
      </c>
      <c r="G274" s="61">
        <f t="shared" ref="G274" si="61">G275+G276+G277</f>
        <v>26990.199999999997</v>
      </c>
      <c r="H274" s="61">
        <f t="shared" si="57"/>
        <v>99.876404328068787</v>
      </c>
    </row>
    <row r="275" spans="1:8" ht="139.5">
      <c r="A275" s="25" t="s">
        <v>138</v>
      </c>
      <c r="B275" s="3" t="s">
        <v>5</v>
      </c>
      <c r="C275" s="3" t="s">
        <v>27</v>
      </c>
      <c r="D275" s="3" t="s">
        <v>134</v>
      </c>
      <c r="E275" s="3" t="s">
        <v>139</v>
      </c>
      <c r="F275" s="61">
        <v>25669.8</v>
      </c>
      <c r="G275" s="61">
        <v>25669.8</v>
      </c>
      <c r="H275" s="61">
        <f t="shared" si="57"/>
        <v>100</v>
      </c>
    </row>
    <row r="276" spans="1:8" ht="69.75">
      <c r="A276" s="9" t="s">
        <v>144</v>
      </c>
      <c r="B276" s="3" t="s">
        <v>5</v>
      </c>
      <c r="C276" s="3" t="s">
        <v>27</v>
      </c>
      <c r="D276" s="3" t="s">
        <v>134</v>
      </c>
      <c r="E276" s="3" t="s">
        <v>137</v>
      </c>
      <c r="F276" s="61">
        <v>815.5</v>
      </c>
      <c r="G276" s="61">
        <v>782.1</v>
      </c>
      <c r="H276" s="61">
        <f t="shared" si="57"/>
        <v>95.904353157572046</v>
      </c>
    </row>
    <row r="277" spans="1:8" ht="30" customHeight="1">
      <c r="A277" s="5" t="s">
        <v>141</v>
      </c>
      <c r="B277" s="3" t="s">
        <v>5</v>
      </c>
      <c r="C277" s="3" t="s">
        <v>27</v>
      </c>
      <c r="D277" s="3" t="s">
        <v>134</v>
      </c>
      <c r="E277" s="3" t="s">
        <v>140</v>
      </c>
      <c r="F277" s="61">
        <v>538.29999999999995</v>
      </c>
      <c r="G277" s="61">
        <v>538.29999999999995</v>
      </c>
      <c r="H277" s="61">
        <f t="shared" si="57"/>
        <v>100</v>
      </c>
    </row>
    <row r="278" spans="1:8" ht="46.5">
      <c r="A278" s="5" t="s">
        <v>36</v>
      </c>
      <c r="B278" s="3" t="s">
        <v>5</v>
      </c>
      <c r="C278" s="3" t="s">
        <v>22</v>
      </c>
      <c r="D278" s="3"/>
      <c r="E278" s="3"/>
      <c r="F278" s="61">
        <f>F279+F282</f>
        <v>1634.1</v>
      </c>
      <c r="G278" s="61">
        <f>G279+G282</f>
        <v>1634.1</v>
      </c>
      <c r="H278" s="61">
        <f t="shared" si="57"/>
        <v>100</v>
      </c>
    </row>
    <row r="279" spans="1:8" ht="81.75" customHeight="1">
      <c r="A279" s="5" t="s">
        <v>103</v>
      </c>
      <c r="B279" s="3" t="s">
        <v>5</v>
      </c>
      <c r="C279" s="3" t="s">
        <v>22</v>
      </c>
      <c r="D279" s="3" t="s">
        <v>102</v>
      </c>
      <c r="E279" s="3"/>
      <c r="F279" s="61">
        <f t="shared" ref="F279:G280" si="62">F280</f>
        <v>1560.8</v>
      </c>
      <c r="G279" s="61">
        <f t="shared" si="62"/>
        <v>1560.8</v>
      </c>
      <c r="H279" s="61">
        <f t="shared" si="57"/>
        <v>100</v>
      </c>
    </row>
    <row r="280" spans="1:8" ht="73.5" customHeight="1">
      <c r="A280" s="9" t="s">
        <v>46</v>
      </c>
      <c r="B280" s="3" t="s">
        <v>5</v>
      </c>
      <c r="C280" s="3" t="s">
        <v>22</v>
      </c>
      <c r="D280" s="3" t="s">
        <v>82</v>
      </c>
      <c r="E280" s="3" t="s">
        <v>11</v>
      </c>
      <c r="F280" s="61">
        <f>F281</f>
        <v>1560.8</v>
      </c>
      <c r="G280" s="61">
        <f t="shared" si="62"/>
        <v>1560.8</v>
      </c>
      <c r="H280" s="61">
        <f t="shared" si="57"/>
        <v>100</v>
      </c>
    </row>
    <row r="281" spans="1:8" ht="137.25" customHeight="1">
      <c r="A281" s="25" t="s">
        <v>138</v>
      </c>
      <c r="B281" s="3" t="s">
        <v>5</v>
      </c>
      <c r="C281" s="3" t="s">
        <v>22</v>
      </c>
      <c r="D281" s="3" t="s">
        <v>82</v>
      </c>
      <c r="E281" s="3" t="s">
        <v>139</v>
      </c>
      <c r="F281" s="61">
        <v>1560.8</v>
      </c>
      <c r="G281" s="61">
        <v>1560.8</v>
      </c>
      <c r="H281" s="61">
        <f t="shared" si="57"/>
        <v>100</v>
      </c>
    </row>
    <row r="282" spans="1:8" ht="99" customHeight="1">
      <c r="A282" s="25" t="s">
        <v>264</v>
      </c>
      <c r="B282" s="3" t="s">
        <v>5</v>
      </c>
      <c r="C282" s="3" t="s">
        <v>22</v>
      </c>
      <c r="D282" s="3" t="s">
        <v>265</v>
      </c>
      <c r="E282" s="3"/>
      <c r="F282" s="61">
        <v>73.3</v>
      </c>
      <c r="G282" s="61">
        <v>73.3</v>
      </c>
      <c r="H282" s="61">
        <f t="shared" si="57"/>
        <v>100</v>
      </c>
    </row>
    <row r="283" spans="1:8" ht="141.75" customHeight="1">
      <c r="A283" s="25" t="s">
        <v>138</v>
      </c>
      <c r="B283" s="3" t="s">
        <v>5</v>
      </c>
      <c r="C283" s="3" t="s">
        <v>22</v>
      </c>
      <c r="D283" s="3" t="s">
        <v>265</v>
      </c>
      <c r="E283" s="3" t="s">
        <v>139</v>
      </c>
      <c r="F283" s="61">
        <v>73.3</v>
      </c>
      <c r="G283" s="61">
        <v>73.3</v>
      </c>
      <c r="H283" s="61">
        <f t="shared" si="57"/>
        <v>100</v>
      </c>
    </row>
    <row r="284" spans="1:8" ht="30" customHeight="1">
      <c r="A284" s="22" t="s">
        <v>222</v>
      </c>
      <c r="B284" s="12" t="s">
        <v>6</v>
      </c>
      <c r="C284" s="12"/>
      <c r="D284" s="69" t="s">
        <v>11</v>
      </c>
      <c r="E284" s="69" t="s">
        <v>11</v>
      </c>
      <c r="F284" s="63">
        <f t="shared" ref="F284:G286" si="63">F285</f>
        <v>5010.7</v>
      </c>
      <c r="G284" s="63">
        <f t="shared" si="63"/>
        <v>4999.5999999999995</v>
      </c>
      <c r="H284" s="61">
        <f t="shared" si="57"/>
        <v>99.778474065499822</v>
      </c>
    </row>
    <row r="285" spans="1:8" ht="23.25">
      <c r="A285" s="5" t="s">
        <v>37</v>
      </c>
      <c r="B285" s="3" t="s">
        <v>6</v>
      </c>
      <c r="C285" s="3" t="s">
        <v>27</v>
      </c>
      <c r="D285" s="3" t="s">
        <v>11</v>
      </c>
      <c r="E285" s="3" t="s">
        <v>11</v>
      </c>
      <c r="F285" s="61">
        <f t="shared" si="63"/>
        <v>5010.7</v>
      </c>
      <c r="G285" s="61">
        <f t="shared" si="63"/>
        <v>4999.5999999999995</v>
      </c>
      <c r="H285" s="61">
        <f t="shared" si="57"/>
        <v>99.778474065499822</v>
      </c>
    </row>
    <row r="286" spans="1:8" ht="46.5">
      <c r="A286" s="5" t="s">
        <v>105</v>
      </c>
      <c r="B286" s="3" t="s">
        <v>6</v>
      </c>
      <c r="C286" s="3" t="s">
        <v>27</v>
      </c>
      <c r="D286" s="3" t="s">
        <v>104</v>
      </c>
      <c r="E286" s="3"/>
      <c r="F286" s="61">
        <f t="shared" si="63"/>
        <v>5010.7</v>
      </c>
      <c r="G286" s="61">
        <f t="shared" si="63"/>
        <v>4999.5999999999995</v>
      </c>
      <c r="H286" s="61">
        <f t="shared" si="57"/>
        <v>99.778474065499822</v>
      </c>
    </row>
    <row r="287" spans="1:8" ht="46.5" customHeight="1">
      <c r="A287" s="9" t="s">
        <v>68</v>
      </c>
      <c r="B287" s="3" t="s">
        <v>6</v>
      </c>
      <c r="C287" s="3" t="s">
        <v>27</v>
      </c>
      <c r="D287" s="3" t="s">
        <v>83</v>
      </c>
      <c r="E287" s="3" t="s">
        <v>11</v>
      </c>
      <c r="F287" s="61">
        <f>F288+F289+F290</f>
        <v>5010.7</v>
      </c>
      <c r="G287" s="61">
        <f>G288+G289+G290</f>
        <v>4999.5999999999995</v>
      </c>
      <c r="H287" s="61">
        <f t="shared" si="57"/>
        <v>99.778474065499822</v>
      </c>
    </row>
    <row r="288" spans="1:8" ht="140.25" customHeight="1">
      <c r="A288" s="25" t="s">
        <v>138</v>
      </c>
      <c r="B288" s="3" t="s">
        <v>6</v>
      </c>
      <c r="C288" s="3" t="s">
        <v>27</v>
      </c>
      <c r="D288" s="3" t="s">
        <v>83</v>
      </c>
      <c r="E288" s="3" t="s">
        <v>139</v>
      </c>
      <c r="F288" s="61">
        <v>3476.7</v>
      </c>
      <c r="G288" s="61">
        <v>3476.7</v>
      </c>
      <c r="H288" s="61">
        <f t="shared" si="57"/>
        <v>100</v>
      </c>
    </row>
    <row r="289" spans="1:8" ht="71.25" customHeight="1">
      <c r="A289" s="9" t="s">
        <v>144</v>
      </c>
      <c r="B289" s="3" t="s">
        <v>6</v>
      </c>
      <c r="C289" s="3" t="s">
        <v>27</v>
      </c>
      <c r="D289" s="3" t="s">
        <v>83</v>
      </c>
      <c r="E289" s="3" t="s">
        <v>137</v>
      </c>
      <c r="F289" s="61">
        <v>1530</v>
      </c>
      <c r="G289" s="61">
        <v>1520.2</v>
      </c>
      <c r="H289" s="61">
        <f t="shared" si="57"/>
        <v>99.359477124183002</v>
      </c>
    </row>
    <row r="290" spans="1:8" ht="23.25">
      <c r="A290" s="5" t="s">
        <v>141</v>
      </c>
      <c r="B290" s="3" t="s">
        <v>6</v>
      </c>
      <c r="C290" s="3" t="s">
        <v>27</v>
      </c>
      <c r="D290" s="3" t="s">
        <v>83</v>
      </c>
      <c r="E290" s="3" t="s">
        <v>140</v>
      </c>
      <c r="F290" s="61">
        <v>4</v>
      </c>
      <c r="G290" s="61">
        <v>2.7</v>
      </c>
      <c r="H290" s="61">
        <f t="shared" si="57"/>
        <v>67.5</v>
      </c>
    </row>
    <row r="291" spans="1:8" ht="33.75" customHeight="1">
      <c r="A291" s="29" t="s">
        <v>38</v>
      </c>
      <c r="B291" s="21" t="s">
        <v>11</v>
      </c>
      <c r="C291" s="21" t="s">
        <v>11</v>
      </c>
      <c r="D291" s="21" t="s">
        <v>11</v>
      </c>
      <c r="E291" s="21" t="s">
        <v>11</v>
      </c>
      <c r="F291" s="55">
        <f>F17+F26+F37+F42+F55+F59+F86+F97+F112+F140+F215+F246+F268+F284</f>
        <v>1235762.52</v>
      </c>
      <c r="G291" s="55">
        <f>G17+G26+G37+G42+G55+G59+G86+G97+G112+G140+G215+G246+G268+G284</f>
        <v>1219084.0000000002</v>
      </c>
      <c r="H291" s="74">
        <f t="shared" si="57"/>
        <v>98.650345860950722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85" bottom="0.24" header="0.23" footer="0.24"/>
  <pageSetup paperSize="9" scale="52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2023-05-29T12:28:23Z</cp:lastPrinted>
  <dcterms:created xsi:type="dcterms:W3CDTF">1996-10-08T23:32:33Z</dcterms:created>
  <dcterms:modified xsi:type="dcterms:W3CDTF">2023-05-29T12:28:55Z</dcterms:modified>
</cp:coreProperties>
</file>