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Бюджет на 2025 год  и плановый период 2026 и 2027 годов\ Положение по  оплате труда\ муниц.служащие новое Положение об оплате труда\"/>
    </mc:Choice>
  </mc:AlternateContent>
  <xr:revisionPtr revIDLastSave="0" documentId="13_ncr:1_{13F0D79D-E350-403D-B5C8-3F60935C7C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овый" sheetId="13" r:id="rId1"/>
  </sheets>
  <calcPr calcId="181029"/>
</workbook>
</file>

<file path=xl/calcChain.xml><?xml version="1.0" encoding="utf-8"?>
<calcChain xmlns="http://schemas.openxmlformats.org/spreadsheetml/2006/main">
  <c r="H201" i="13" l="1"/>
  <c r="I201" i="13"/>
  <c r="G218" i="13"/>
  <c r="G201" i="13"/>
  <c r="H200" i="13" l="1"/>
  <c r="I200" i="13"/>
  <c r="G200" i="13"/>
  <c r="I214" i="13"/>
  <c r="H144" i="13"/>
  <c r="G88" i="13"/>
  <c r="G61" i="13"/>
  <c r="G43" i="13" s="1"/>
  <c r="G26" i="13"/>
  <c r="I105" i="13"/>
  <c r="G151" i="13" l="1"/>
  <c r="H345" i="13" l="1"/>
  <c r="I345" i="13"/>
  <c r="H267" i="13"/>
  <c r="I267" i="13"/>
  <c r="G267" i="13"/>
  <c r="G106" i="13"/>
  <c r="G105" i="13" s="1"/>
  <c r="H126" i="13"/>
  <c r="G126" i="13"/>
  <c r="H197" i="13"/>
  <c r="I197" i="13"/>
  <c r="G197" i="13"/>
  <c r="G196" i="13" s="1"/>
  <c r="I209" i="13"/>
  <c r="H209" i="13"/>
  <c r="G209" i="13"/>
  <c r="H214" i="13"/>
  <c r="G214" i="13"/>
  <c r="G239" i="13"/>
  <c r="G274" i="13"/>
  <c r="H282" i="13"/>
  <c r="H277" i="13" s="1"/>
  <c r="I282" i="13"/>
  <c r="I277" i="13" s="1"/>
  <c r="I274" i="13"/>
  <c r="H274" i="13"/>
  <c r="I275" i="13"/>
  <c r="H275" i="13"/>
  <c r="G275" i="13"/>
  <c r="G282" i="13"/>
  <c r="G277" i="13" s="1"/>
  <c r="H196" i="13" l="1"/>
  <c r="H195" i="13" s="1"/>
  <c r="I196" i="13"/>
  <c r="I195" i="13" s="1"/>
  <c r="H185" i="13"/>
  <c r="I185" i="13"/>
  <c r="G101" i="13" l="1"/>
  <c r="G100" i="13" s="1"/>
  <c r="G238" i="13"/>
  <c r="H238" i="13"/>
  <c r="I238" i="13"/>
  <c r="H259" i="13" l="1"/>
  <c r="H255" i="13" s="1"/>
  <c r="I259" i="13"/>
  <c r="I255" i="13" s="1"/>
  <c r="G259" i="13"/>
  <c r="G255" i="13" s="1"/>
  <c r="G290" i="13"/>
  <c r="H172" i="13" l="1"/>
  <c r="I172" i="13"/>
  <c r="G172" i="13"/>
  <c r="H72" i="13" l="1"/>
  <c r="I72" i="13"/>
  <c r="G72" i="13"/>
  <c r="H316" i="13" l="1"/>
  <c r="I316" i="13"/>
  <c r="I315" i="13" s="1"/>
  <c r="G316" i="13"/>
  <c r="G314" i="13" s="1"/>
  <c r="H312" i="13"/>
  <c r="I312" i="13"/>
  <c r="G312" i="13"/>
  <c r="I314" i="13" l="1"/>
  <c r="H314" i="13"/>
  <c r="H315" i="13"/>
  <c r="G315" i="13"/>
  <c r="G99" i="13"/>
  <c r="G98" i="13" s="1"/>
  <c r="H233" i="13" l="1"/>
  <c r="I233" i="13"/>
  <c r="G233" i="13"/>
  <c r="H232" i="13" l="1"/>
  <c r="H231" i="13" s="1"/>
  <c r="G232" i="13"/>
  <c r="G231" i="13" s="1"/>
  <c r="I232" i="13"/>
  <c r="I231" i="13" s="1"/>
  <c r="G345" i="13"/>
  <c r="H322" i="13"/>
  <c r="I322" i="13"/>
  <c r="G322" i="13"/>
  <c r="H204" i="13"/>
  <c r="I204" i="13"/>
  <c r="G204" i="13"/>
  <c r="I144" i="13"/>
  <c r="G144" i="13"/>
  <c r="H30" i="13"/>
  <c r="H29" i="13" s="1"/>
  <c r="I30" i="13"/>
  <c r="I29" i="13" s="1"/>
  <c r="G30" i="13"/>
  <c r="G29" i="13" s="1"/>
  <c r="H175" i="13" l="1"/>
  <c r="H174" i="13" s="1"/>
  <c r="I175" i="13"/>
  <c r="I174" i="13" s="1"/>
  <c r="G175" i="13"/>
  <c r="G174" i="13" s="1"/>
  <c r="H352" i="13"/>
  <c r="I352" i="13"/>
  <c r="G44" i="13" l="1"/>
  <c r="H44" i="13"/>
  <c r="I93" i="13" l="1"/>
  <c r="G68" i="13"/>
  <c r="H122" i="13" l="1"/>
  <c r="I122" i="13"/>
  <c r="H308" i="13"/>
  <c r="I308" i="13"/>
  <c r="G308" i="13"/>
  <c r="I54" i="13" l="1"/>
  <c r="H54" i="13"/>
  <c r="G54" i="13"/>
  <c r="H136" i="13"/>
  <c r="I136" i="13"/>
  <c r="G136" i="13"/>
  <c r="G135" i="13" s="1"/>
  <c r="H106" i="13"/>
  <c r="H105" i="13" s="1"/>
  <c r="H124" i="13"/>
  <c r="H121" i="13" s="1"/>
  <c r="H120" i="13" s="1"/>
  <c r="I124" i="13"/>
  <c r="I121" i="13" s="1"/>
  <c r="I120" i="13" s="1"/>
  <c r="G124" i="13"/>
  <c r="G121" i="13" s="1"/>
  <c r="G120" i="13" s="1"/>
  <c r="H319" i="13" l="1"/>
  <c r="H318" i="13" s="1"/>
  <c r="I319" i="13"/>
  <c r="I318" i="13" s="1"/>
  <c r="H307" i="13"/>
  <c r="I307" i="13"/>
  <c r="G307" i="13"/>
  <c r="G319" i="13"/>
  <c r="G318" i="13" s="1"/>
  <c r="I299" i="13"/>
  <c r="G353" i="13"/>
  <c r="H133" i="13"/>
  <c r="H132" i="13" s="1"/>
  <c r="I133" i="13"/>
  <c r="I132" i="13" s="1"/>
  <c r="G133" i="13"/>
  <c r="G132" i="13" s="1"/>
  <c r="G185" i="13" l="1"/>
  <c r="H331" i="13"/>
  <c r="H330" i="13" s="1"/>
  <c r="I331" i="13"/>
  <c r="I330" i="13" s="1"/>
  <c r="I184" i="13" l="1"/>
  <c r="I183" i="13" s="1"/>
  <c r="H184" i="13"/>
  <c r="H183" i="13" s="1"/>
  <c r="G184" i="13"/>
  <c r="G183" i="13" s="1"/>
  <c r="H82" i="13"/>
  <c r="I82" i="13"/>
  <c r="G82" i="13"/>
  <c r="I182" i="13" l="1"/>
  <c r="H182" i="13"/>
  <c r="G182" i="13"/>
  <c r="H151" i="13"/>
  <c r="H150" i="13" s="1"/>
  <c r="H149" i="13" s="1"/>
  <c r="I151" i="13"/>
  <c r="I150" i="13" s="1"/>
  <c r="I149" i="13" s="1"/>
  <c r="G150" i="13"/>
  <c r="G149" i="13" s="1"/>
  <c r="H288" i="13" l="1"/>
  <c r="I288" i="13"/>
  <c r="G288" i="13"/>
  <c r="I251" i="13"/>
  <c r="H251" i="13"/>
  <c r="G251" i="13"/>
  <c r="H218" i="13"/>
  <c r="I218" i="13"/>
  <c r="H168" i="13"/>
  <c r="I168" i="13"/>
  <c r="G168" i="13"/>
  <c r="G195" i="13" l="1"/>
  <c r="G86" i="13"/>
  <c r="G85" i="13" s="1"/>
  <c r="H286" i="13"/>
  <c r="I286" i="13"/>
  <c r="G286" i="13"/>
  <c r="I46" i="13"/>
  <c r="H46" i="13"/>
  <c r="G84" i="13" l="1"/>
  <c r="G79" i="13" s="1"/>
  <c r="H86" i="13"/>
  <c r="H85" i="13" s="1"/>
  <c r="H84" i="13" s="1"/>
  <c r="H68" i="13" l="1"/>
  <c r="I68" i="13"/>
  <c r="G331" i="13"/>
  <c r="G330" i="13" s="1"/>
  <c r="H41" i="13"/>
  <c r="H40" i="13" s="1"/>
  <c r="H39" i="13" s="1"/>
  <c r="H38" i="13" s="1"/>
  <c r="I41" i="13"/>
  <c r="G41" i="13"/>
  <c r="H225" i="13" l="1"/>
  <c r="I225" i="13"/>
  <c r="G352" i="13"/>
  <c r="I92" i="13"/>
  <c r="I91" i="13" s="1"/>
  <c r="H81" i="13"/>
  <c r="H80" i="13" s="1"/>
  <c r="H79" i="13" s="1"/>
  <c r="I81" i="13"/>
  <c r="I80" i="13" s="1"/>
  <c r="G81" i="13"/>
  <c r="G80" i="13" s="1"/>
  <c r="H98" i="13"/>
  <c r="I98" i="13"/>
  <c r="H299" i="13"/>
  <c r="G299" i="13"/>
  <c r="H26" i="13" l="1"/>
  <c r="H23" i="13" s="1"/>
  <c r="I26" i="13"/>
  <c r="I23" i="13" s="1"/>
  <c r="G23" i="13"/>
  <c r="I86" i="13"/>
  <c r="I85" i="13" s="1"/>
  <c r="I84" i="13" s="1"/>
  <c r="I79" i="13" s="1"/>
  <c r="I40" i="13"/>
  <c r="I39" i="13" s="1"/>
  <c r="I38" i="13" s="1"/>
  <c r="G40" i="13"/>
  <c r="G39" i="13" s="1"/>
  <c r="G38" i="13" s="1"/>
  <c r="H297" i="13" l="1"/>
  <c r="H296" i="13" s="1"/>
  <c r="I297" i="13"/>
  <c r="I296" i="13" s="1"/>
  <c r="G297" i="13"/>
  <c r="G296" i="13" s="1"/>
  <c r="G293" i="13" s="1"/>
  <c r="H272" i="13"/>
  <c r="H266" i="13" s="1"/>
  <c r="I272" i="13"/>
  <c r="I266" i="13" s="1"/>
  <c r="G272" i="13"/>
  <c r="G266" i="13" s="1"/>
  <c r="H293" i="13" l="1"/>
  <c r="H292" i="13" s="1"/>
  <c r="I293" i="13"/>
  <c r="I292" i="13" s="1"/>
  <c r="G292" i="13"/>
  <c r="I44" i="13"/>
  <c r="H59" i="13" l="1"/>
  <c r="H53" i="13" s="1"/>
  <c r="H52" i="13" s="1"/>
  <c r="I59" i="13"/>
  <c r="I53" i="13" s="1"/>
  <c r="I52" i="13" s="1"/>
  <c r="G59" i="13"/>
  <c r="G53" i="13" s="1"/>
  <c r="H93" i="13"/>
  <c r="H92" i="13" s="1"/>
  <c r="H91" i="13" s="1"/>
  <c r="G93" i="13"/>
  <c r="G92" i="13" s="1"/>
  <c r="G91" i="13" s="1"/>
  <c r="H130" i="13"/>
  <c r="H129" i="13" s="1"/>
  <c r="I130" i="13"/>
  <c r="I129" i="13" s="1"/>
  <c r="G130" i="13"/>
  <c r="G129" i="13" s="1"/>
  <c r="G128" i="13" s="1"/>
  <c r="H43" i="13" l="1"/>
  <c r="H22" i="13" s="1"/>
  <c r="I43" i="13"/>
  <c r="I22" i="13" s="1"/>
  <c r="G52" i="13"/>
  <c r="G321" i="13"/>
  <c r="G311" i="13" s="1"/>
  <c r="G310" i="13" s="1"/>
  <c r="H344" i="13"/>
  <c r="H343" i="13" s="1"/>
  <c r="H342" i="13" s="1"/>
  <c r="H341" i="13" s="1"/>
  <c r="I344" i="13"/>
  <c r="I343" i="13" s="1"/>
  <c r="I342" i="13" s="1"/>
  <c r="I341" i="13" s="1"/>
  <c r="G344" i="13"/>
  <c r="H336" i="13"/>
  <c r="H335" i="13" s="1"/>
  <c r="H329" i="13" s="1"/>
  <c r="I336" i="13"/>
  <c r="I335" i="13" s="1"/>
  <c r="I329" i="13" s="1"/>
  <c r="G336" i="13"/>
  <c r="H305" i="13"/>
  <c r="H304" i="13" s="1"/>
  <c r="H303" i="13" s="1"/>
  <c r="I305" i="13"/>
  <c r="I304" i="13" s="1"/>
  <c r="I303" i="13" s="1"/>
  <c r="G305" i="13"/>
  <c r="G304" i="13" s="1"/>
  <c r="G303" i="13" s="1"/>
  <c r="H249" i="13"/>
  <c r="H248" i="13" s="1"/>
  <c r="I249" i="13"/>
  <c r="I248" i="13" s="1"/>
  <c r="G249" i="13"/>
  <c r="G248" i="13" s="1"/>
  <c r="H230" i="13"/>
  <c r="H229" i="13" s="1"/>
  <c r="I230" i="13"/>
  <c r="I229" i="13" s="1"/>
  <c r="H224" i="13"/>
  <c r="H223" i="13" s="1"/>
  <c r="H222" i="13" s="1"/>
  <c r="I224" i="13"/>
  <c r="I223" i="13" s="1"/>
  <c r="I222" i="13" s="1"/>
  <c r="G225" i="13"/>
  <c r="G224" i="13" s="1"/>
  <c r="G223" i="13" s="1"/>
  <c r="G222" i="13" s="1"/>
  <c r="G343" i="13" l="1"/>
  <c r="G342" i="13" s="1"/>
  <c r="G341" i="13" s="1"/>
  <c r="G335" i="13"/>
  <c r="G329" i="13" s="1"/>
  <c r="G22" i="13"/>
  <c r="H247" i="13"/>
  <c r="I247" i="13"/>
  <c r="G247" i="13"/>
  <c r="G230" i="13"/>
  <c r="G229" i="13" s="1"/>
  <c r="G246" i="13" l="1"/>
  <c r="G245" i="13" s="1"/>
  <c r="G194" i="13"/>
  <c r="H217" i="13"/>
  <c r="H216" i="13" s="1"/>
  <c r="I217" i="13"/>
  <c r="I216" i="13" s="1"/>
  <c r="G217" i="13"/>
  <c r="G216" i="13" s="1"/>
  <c r="I194" i="13"/>
  <c r="H162" i="13"/>
  <c r="I162" i="13"/>
  <c r="G162" i="13"/>
  <c r="G161" i="13" s="1"/>
  <c r="G160" i="13" s="1"/>
  <c r="G159" i="13" s="1"/>
  <c r="G158" i="13" s="1"/>
  <c r="I193" i="13" l="1"/>
  <c r="G193" i="13"/>
  <c r="H194" i="13"/>
  <c r="G171" i="13"/>
  <c r="H143" i="13"/>
  <c r="H142" i="13" s="1"/>
  <c r="I143" i="13"/>
  <c r="I142" i="13" s="1"/>
  <c r="G143" i="13"/>
  <c r="G142" i="13" s="1"/>
  <c r="H135" i="13"/>
  <c r="H128" i="13" s="1"/>
  <c r="I135" i="13"/>
  <c r="I128" i="13" s="1"/>
  <c r="G114" i="13"/>
  <c r="G113" i="13" s="1"/>
  <c r="I114" i="13"/>
  <c r="H114" i="13"/>
  <c r="G71" i="13"/>
  <c r="G67" i="13"/>
  <c r="I181" i="13" l="1"/>
  <c r="G66" i="13"/>
  <c r="G65" i="13" s="1"/>
  <c r="G170" i="13"/>
  <c r="G167" i="13" s="1"/>
  <c r="G166" i="13" s="1"/>
  <c r="G112" i="13"/>
  <c r="G90" i="13" s="1"/>
  <c r="H193" i="13"/>
  <c r="G141" i="13"/>
  <c r="G181" i="13"/>
  <c r="G21" i="13" l="1"/>
  <c r="H181" i="13"/>
  <c r="I321" i="13"/>
  <c r="I311" i="13" s="1"/>
  <c r="I310" i="13" s="1"/>
  <c r="I171" i="13"/>
  <c r="I170" i="13" s="1"/>
  <c r="I167" i="13" s="1"/>
  <c r="I166" i="13" s="1"/>
  <c r="I161" i="13"/>
  <c r="I160" i="13" s="1"/>
  <c r="I159" i="13" s="1"/>
  <c r="I158" i="13" s="1"/>
  <c r="I113" i="13"/>
  <c r="I71" i="13"/>
  <c r="I67" i="13"/>
  <c r="H321" i="13"/>
  <c r="H311" i="13" s="1"/>
  <c r="H310" i="13" s="1"/>
  <c r="H171" i="13"/>
  <c r="H170" i="13" s="1"/>
  <c r="H167" i="13" s="1"/>
  <c r="H166" i="13" s="1"/>
  <c r="H161" i="13"/>
  <c r="H160" i="13" s="1"/>
  <c r="H159" i="13" s="1"/>
  <c r="H158" i="13" s="1"/>
  <c r="H113" i="13"/>
  <c r="H71" i="13"/>
  <c r="H67" i="13"/>
  <c r="I66" i="13" l="1"/>
  <c r="I65" i="13" s="1"/>
  <c r="H66" i="13"/>
  <c r="H65" i="13" s="1"/>
  <c r="I112" i="13"/>
  <c r="I90" i="13" s="1"/>
  <c r="H112" i="13"/>
  <c r="H90" i="13" s="1"/>
  <c r="H246" i="13"/>
  <c r="H245" i="13" s="1"/>
  <c r="I246" i="13"/>
  <c r="I245" i="13" s="1"/>
  <c r="I141" i="13"/>
  <c r="H141" i="13"/>
  <c r="I21" i="13" l="1"/>
  <c r="I356" i="13" s="1"/>
  <c r="H21" i="13"/>
  <c r="H356" i="13" s="1"/>
</calcChain>
</file>

<file path=xl/sharedStrings.xml><?xml version="1.0" encoding="utf-8"?>
<sst xmlns="http://schemas.openxmlformats.org/spreadsheetml/2006/main" count="1868" uniqueCount="352">
  <si>
    <t>2</t>
  </si>
  <si>
    <t>3</t>
  </si>
  <si>
    <t>4</t>
  </si>
  <si>
    <t>6</t>
  </si>
  <si>
    <t>7</t>
  </si>
  <si>
    <t>10</t>
  </si>
  <si>
    <t>11</t>
  </si>
  <si>
    <t>12</t>
  </si>
  <si>
    <t>13</t>
  </si>
  <si>
    <t>5</t>
  </si>
  <si>
    <t>1</t>
  </si>
  <si>
    <t>КВСР</t>
  </si>
  <si>
    <t>КЦСР</t>
  </si>
  <si>
    <t/>
  </si>
  <si>
    <t>803</t>
  </si>
  <si>
    <t>01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</si>
  <si>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</si>
  <si>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</si>
  <si>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Другие общегосударственные вопросы</t>
  </si>
  <si>
    <t>03</t>
  </si>
  <si>
    <t>09</t>
  </si>
  <si>
    <t>05</t>
  </si>
  <si>
    <t>Дорожное хозяйство (дорожные фонды)</t>
  </si>
  <si>
    <t>Другие вопросы в области жилищно-коммунального хозяйства</t>
  </si>
  <si>
    <t>07</t>
  </si>
  <si>
    <t>ОБРАЗОВАНИЕ</t>
  </si>
  <si>
    <t>02</t>
  </si>
  <si>
    <t>Общее образование</t>
  </si>
  <si>
    <t>Пенсионное обеспечение</t>
  </si>
  <si>
    <t>06</t>
  </si>
  <si>
    <t>Другие вопросы в области социальной политики</t>
  </si>
  <si>
    <t>Другие вопросы в области физической культуры и спорта</t>
  </si>
  <si>
    <t>805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</si>
  <si>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</si>
  <si>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830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</si>
  <si>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</si>
  <si>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857</t>
  </si>
  <si>
    <t>08</t>
  </si>
  <si>
    <t>Периодическая печать и издательства</t>
  </si>
  <si>
    <t>Уплата налога на имущество организаций и земельного налога</t>
  </si>
  <si>
    <t>866</t>
  </si>
  <si>
    <t>873</t>
  </si>
  <si>
    <t>Образование</t>
  </si>
  <si>
    <t>Дошкольное образование</t>
  </si>
  <si>
    <t>Другие вопросы в области образования</t>
  </si>
  <si>
    <t>Охрана семьи и детства</t>
  </si>
  <si>
    <t>892</t>
  </si>
  <si>
    <t>Резервные фонды</t>
  </si>
  <si>
    <t>Ведомственная структура</t>
  </si>
  <si>
    <t>Библиотеки</t>
  </si>
  <si>
    <t>Благоустройство</t>
  </si>
  <si>
    <t>Общегосударственные расходы</t>
  </si>
  <si>
    <t>Средства массовой информации</t>
  </si>
  <si>
    <t>Социальная политика</t>
  </si>
  <si>
    <t>Культура и кинематография</t>
  </si>
  <si>
    <t>Физическая культура и спорт</t>
  </si>
  <si>
    <t>Жилищно-коммунальное хозяйство</t>
  </si>
  <si>
    <t>Национальная экономика</t>
  </si>
  <si>
    <t>Рз</t>
  </si>
  <si>
    <t>ПР</t>
  </si>
  <si>
    <t>ВР</t>
  </si>
  <si>
    <t>наименование</t>
  </si>
  <si>
    <t>Другие расходы в области культуры</t>
  </si>
  <si>
    <t>Национальная безопасность и правоохранительная деятельность</t>
  </si>
  <si>
    <t xml:space="preserve">городского округа Баксан </t>
  </si>
  <si>
    <t>к решению Совета местного самоуправления</t>
  </si>
  <si>
    <t>Условно утвержденные расходы</t>
  </si>
  <si>
    <t>000</t>
  </si>
  <si>
    <t>00</t>
  </si>
  <si>
    <t>Расходы на обеспечение функций государственных органов, в том числе территориальных органов</t>
  </si>
  <si>
    <t>9990059300</t>
  </si>
  <si>
    <t>Содержание автомобильных дорог общего пользования местного значения</t>
  </si>
  <si>
    <t>Жилищное хозяйство</t>
  </si>
  <si>
    <t>Закупка товаров, работ, услуг в целях капитального ремонта государственного (муниципального) имущества</t>
  </si>
  <si>
    <t>Расходы на обеспечение деятельности (оказание услуг) муниципальных учреждений</t>
  </si>
  <si>
    <t>0240190059</t>
  </si>
  <si>
    <t>Выплата доплат к пенсиям лицам, замещавшим должность муниципальной службы</t>
  </si>
  <si>
    <t>7100Н0600</t>
  </si>
  <si>
    <t>Содержание комиссий по делам несовершеннолетних и защите их прав</t>
  </si>
  <si>
    <t>9990070110</t>
  </si>
  <si>
    <t>Контрольно-счетный орган</t>
  </si>
  <si>
    <t>Взнос в Ассоциацию "Совет муниципальных образований КБР"</t>
  </si>
  <si>
    <t>7710092794</t>
  </si>
  <si>
    <t>1110290059</t>
  </si>
  <si>
    <t>1120190059</t>
  </si>
  <si>
    <t>2320290059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</si>
  <si>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(за исключением расходов на содержание зданий и оплату коммунальных услуг, приобретение учебников и учебных пособий, средств обучения, игр, игрушек)</t>
  </si>
  <si>
    <t>0220275190</t>
  </si>
  <si>
    <t>0220290059</t>
  </si>
  <si>
    <t>9990070090</t>
  </si>
  <si>
    <t>99900F2600</t>
  </si>
  <si>
    <t>Содержание отделов опеки и попечительства</t>
  </si>
  <si>
    <t>3920490019</t>
  </si>
  <si>
    <t>Резервный фонд местной администрации</t>
  </si>
  <si>
    <t>3920520540</t>
  </si>
  <si>
    <t>7810000000</t>
  </si>
  <si>
    <t>7820000000</t>
  </si>
  <si>
    <t>Основное  мероприятие "Обеспечение повседненвных функций МЧС"</t>
  </si>
  <si>
    <t>1010300000</t>
  </si>
  <si>
    <t>Обеспечение мероприятий "Создание системы  обеспечения  вызова экстренной оперативной службы по единому номеру "112"</t>
  </si>
  <si>
    <t>Основное мероприятие "Содействие проведению капитального ремонта многоквартирных домов"</t>
  </si>
  <si>
    <t>0599980030</t>
  </si>
  <si>
    <t xml:space="preserve"> Основное мероприятие "Обеспечение функций аппарата реализующего программу"</t>
  </si>
  <si>
    <t>0530100000</t>
  </si>
  <si>
    <t>Основное мероприятие "Реализация дополнительного образования детей и реализация мероприятий по их развитию"</t>
  </si>
  <si>
    <t>0240100000</t>
  </si>
  <si>
    <t>Основное мероприятие "Реализация  государственной политики в сфере физической культуры и спорта"</t>
  </si>
  <si>
    <t>1340200000</t>
  </si>
  <si>
    <t>9390000000</t>
  </si>
  <si>
    <t>Депутаты представительного органа муниципального образования  и их помощники</t>
  </si>
  <si>
    <t>9620000000</t>
  </si>
  <si>
    <t>Обеспечение деятельности Представительного органа муниципального образования</t>
  </si>
  <si>
    <t>9690000000</t>
  </si>
  <si>
    <t>Основное мероприятие "Развитие библиотечного дела"</t>
  </si>
  <si>
    <t>1110200000</t>
  </si>
  <si>
    <t>Основное мероприятие "Сохранение и развитие исполнительских искусств</t>
  </si>
  <si>
    <t>1140100000</t>
  </si>
  <si>
    <t>Основное мероприятие"Поддержка печатных средств массовой информации"</t>
  </si>
  <si>
    <t>2320200000</t>
  </si>
  <si>
    <t>0220200000</t>
  </si>
  <si>
    <t>Основное мероприятие "Организация исполнения местного бюджета, учет операций со средствами неучастников бюджетного процесса,формирование бюджетной отчетности</t>
  </si>
  <si>
    <t>Основное мероприятие "Управление резервными средствами муниципального образования"</t>
  </si>
  <si>
    <t>3920000000</t>
  </si>
  <si>
    <t>Молодежная политика и оздоровление детей</t>
  </si>
  <si>
    <t>Основное мероприятие " Капитальный ремонт  и содержание автомобильных дорог общего пользования местного значения "</t>
  </si>
  <si>
    <t>9990070100</t>
  </si>
  <si>
    <t>Мероприятия по профилактике незаконного пот ребления наркотических средств и психотропных веществ наркомании</t>
  </si>
  <si>
    <t>0240180070</t>
  </si>
  <si>
    <t>Вносы региональному оператору за капитальный ремонт общего имущества в многоквартирных домах</t>
  </si>
  <si>
    <t>Благоустройство территрии муниципального образования</t>
  </si>
  <si>
    <t>0590000000</t>
  </si>
  <si>
    <t>Мероприятия по патриотическому воспитанию граждан Российской Федерации</t>
  </si>
  <si>
    <t>1120000000</t>
  </si>
  <si>
    <t>Основное мероприятие "Развитие инфраструктуры и системы управления в сфере культуры и туризма"</t>
  </si>
  <si>
    <t>ИТОГО</t>
  </si>
  <si>
    <t>0000000000</t>
  </si>
  <si>
    <t>Культура</t>
  </si>
  <si>
    <t>Профессиональная подготовка , переподготовка и повышение квалификации</t>
  </si>
  <si>
    <t>Совершенствавание спортивной инфраструктуры и материально-технической базы для занятий физической культурой и спортом</t>
  </si>
  <si>
    <t>1310300000</t>
  </si>
  <si>
    <t>1310390059</t>
  </si>
  <si>
    <t>9990071210</t>
  </si>
  <si>
    <t>тыс. руб.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</si>
  <si>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</si>
  <si>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</si>
  <si>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200</t>
  </si>
  <si>
    <t>800</t>
  </si>
  <si>
    <t>Иные бюджетные ассигнования</t>
  </si>
  <si>
    <t>Закупка товаров, работ и услуг для обеспечения государственных (муниципальных) нужд</t>
  </si>
  <si>
    <t>600</t>
  </si>
  <si>
    <t>Предоставление субсидий бюджетным, автономным учреждениям и иным некоммерческим организациям</t>
  </si>
  <si>
    <t>300</t>
  </si>
  <si>
    <t>Социально обеспечение и иные выплаты населению</t>
  </si>
  <si>
    <t>Социальное обеспечение  и иные выплаты населению</t>
  </si>
  <si>
    <t>Иные  бюджетные ассигнования</t>
  </si>
  <si>
    <t xml:space="preserve"> Закупка товаров, работ и услуг для обеспечения государственных (муниципальных) нужд</t>
  </si>
  <si>
    <t>Совершенствование системы государственного управления</t>
  </si>
  <si>
    <t>1540000000</t>
  </si>
  <si>
    <t>1540199998</t>
  </si>
  <si>
    <t>Дополнительное образование детей</t>
  </si>
  <si>
    <t>Реализация мероприятий, включенных в Календарный план официальных физкультурных мероприятий и спортивных мероприятий муниципального образования</t>
  </si>
  <si>
    <t>1310196246</t>
  </si>
  <si>
    <t>9000000000</t>
  </si>
  <si>
    <t>Государственная судебная власть</t>
  </si>
  <si>
    <t>9090051200</t>
  </si>
  <si>
    <t>Основное мероприятие реализации дполонительного образования детей и реализация мероприятий молодежной политики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</si>
  <si>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(в части расходов на приобретение учебников и учебных пособий)</t>
  </si>
  <si>
    <t>Реализация мероприятий программы по противодействию коррупции</t>
  </si>
  <si>
    <t>Судебная система</t>
  </si>
  <si>
    <t xml:space="preserve">Реализация функций </t>
  </si>
  <si>
    <t>Межбюджетные трансферты</t>
  </si>
  <si>
    <t>500</t>
  </si>
  <si>
    <t>Реализация мероприятий программы по профилактике правонарушений</t>
  </si>
  <si>
    <t>0220275180</t>
  </si>
  <si>
    <t>0240896057</t>
  </si>
  <si>
    <t>0240199997</t>
  </si>
  <si>
    <t>Основное мероприятие "Развитие современных мезанизмов и технологий дошкольного и общего образования"</t>
  </si>
  <si>
    <t>1011200000</t>
  </si>
  <si>
    <t>0220270880</t>
  </si>
  <si>
    <t>Основное мероприятие "Развитие современных механизмов и технологий дошкольного и общего образования"</t>
  </si>
  <si>
    <t>Обеспечение функционирования Аппарата местной адмнистрации</t>
  </si>
  <si>
    <t>Обеспечение деятельности Контрольно-счетного органа муниципального образования, оплата труда Председателя Контрольно-счетного органа муниципального образования и его заместителя, аудиторов Контрольно-счетного органа муниципального образования и работников аппарата Контрольно-счетного органа муниципального образования</t>
  </si>
  <si>
    <t>Оплата труда, с учетом начислений, Главы местной администрации и его заместителей</t>
  </si>
  <si>
    <t>0250700000</t>
  </si>
  <si>
    <t>Основное мероприятие "Реализация функций ответственного исполнителя государственной программы"</t>
  </si>
  <si>
    <t>05113L4970</t>
  </si>
  <si>
    <t>Глава местной администрации и его заместители, Аппарат местной администрации</t>
  </si>
  <si>
    <t>Оплата труда, с учетом начислений, и социальные выплаты депутатам Представительного органа муниципального образования и их помощникам, замещающим должности, относящиеся к должностям муниципальной службы</t>
  </si>
  <si>
    <t xml:space="preserve">"Обеспечение жильем молодых семей" </t>
  </si>
  <si>
    <t>0510000000</t>
  </si>
  <si>
    <t>Cоздание условий для обеспечения доступным и комфортным жильем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</si>
  <si>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</si>
  <si>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 переданных органам государственной власти субъектов Российской Федерации в соответствии с п.1 ст.4 Федерального Закона от 15 ноября 1997 года № 143-ФЗ "Об актах гражданского состояния" полномочий Российской Федерацуии на государственную регистрацию актов гражданского состояния</t>
  </si>
  <si>
    <t xml:space="preserve"> Осуществление переданных муниципальным районам и городским округам в соответствии со статьей 2 Закона Кабардино-Балкарской Республики от 14 апреля 2015 года № 16-РЗ "О наделении органов местного самоуправления муниципальных районов и городских округов отдельными государственными полномочиями по созданию, организации деятельности административных комиссий и по определению перечня должностных лиц органов местного самоуправления, уполномоченных составлять протоколы об административных правонарушениях" полномочий Кабардино-Балкарской Республики по созданию и организации деятельности административных комиссий</t>
  </si>
  <si>
    <t>9990071220</t>
  </si>
  <si>
    <t xml:space="preserve"> Осуществление переданных муниципальным районам и городским округам в соответствии с Законом Кабардино-Балкарской Республики от 15 апреля 2019 года № 15-РЗ "О наделении органов местного самоуправления муниципальных районов и городских округов государственным полномочием Кабардино-Балкарской Республики по обращению с животными без владельцев" по обращению с животными без владельцев</t>
  </si>
  <si>
    <t>Реализация прав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дополнительного профессионального образования педагогических работников общего и дошкольного образования</t>
  </si>
  <si>
    <t xml:space="preserve"> Выплата ежемесячных денежных выплат опекунам (попечителям), приемным родителям на содержание детей-сирот и детей, оставшихся без попечения родителей</t>
  </si>
  <si>
    <t>Выплата единовременного пособия при всех формах устройства детей, лишенных родительского попечения, в семью</t>
  </si>
  <si>
    <t>999 0000000</t>
  </si>
  <si>
    <t>Иные непрограммные мероприятия</t>
  </si>
  <si>
    <t>Сельское хозяйство и рыболоводство</t>
  </si>
  <si>
    <t>Основное мероприятие "Развитие сферы отдыха и оздоровления детей"</t>
  </si>
  <si>
    <t>0240700000</t>
  </si>
  <si>
    <t>Иные нерпограммные мероприятия</t>
  </si>
  <si>
    <t>9990000000</t>
  </si>
  <si>
    <t>4620196057</t>
  </si>
  <si>
    <t xml:space="preserve">Культура </t>
  </si>
  <si>
    <t>Иные межюбюджетные трансферты на финансовое обеспечение мероприятий связанных с организацией отдаха детей в чреждениях с дневным пребыванием детей в каникулярное время</t>
  </si>
  <si>
    <t>0240772020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</si>
  <si>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</si>
  <si>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02202L3040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</si>
  <si>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</si>
  <si>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02202L3030</t>
  </si>
  <si>
    <t>111029059</t>
  </si>
  <si>
    <t>Финансовое управление</t>
  </si>
  <si>
    <t>Управление имущественных и земельных отношений</t>
  </si>
  <si>
    <t>Совет местного самоуправления</t>
  </si>
  <si>
    <t xml:space="preserve">Местная администрация городского округа </t>
  </si>
  <si>
    <t>Защита населения и територрий от чрезвычайных ситуаций,природного и техногенного характера,пожарная безопасность</t>
  </si>
  <si>
    <t>Реализация функций органов местного самоуправления</t>
  </si>
  <si>
    <t>0220270130</t>
  </si>
  <si>
    <t>Субвенции бюджетам муниципальных образований на ежемесячную денежную выплату педагогическим работникам организаций, реализующим программы дошкольного образования, в размере 3000 рублей в месяц</t>
  </si>
  <si>
    <t>Субвенции бюджетам муниципальных образований на ежемесячную денежную выплату педагогическим работникам организаций, реализующим программы общего образования, в размере 3000 рублей в месяц</t>
  </si>
  <si>
    <t>Субвенции бюджетам муниципальных образований на ежемесячную денежную выплату педагогическим работникам организаций, реализующим программы дополнительного  образования, в размере 3000 рублей в месяц</t>
  </si>
  <si>
    <t>0240170130</t>
  </si>
  <si>
    <t>Субвенция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оплаты труда работников общеобразовательных и дошкольных организаций</t>
  </si>
  <si>
    <t>0220277000</t>
  </si>
  <si>
    <t>Субвенции бюджетам муниципальных образований на оплату труда педагогических работников образовательных организаций</t>
  </si>
  <si>
    <t>Озеленение территорий, не относящихся к полосам отвода (придорожным полосам) автомобильных дорог</t>
  </si>
  <si>
    <t>Спорт высших достижений</t>
  </si>
  <si>
    <t>9990099999</t>
  </si>
  <si>
    <t>870</t>
  </si>
  <si>
    <t>Резервные средства</t>
  </si>
  <si>
    <t>Финансовое обеспечение иных органов местного самоуправления и муниципальных казенных учреждений</t>
  </si>
  <si>
    <t>2026</t>
  </si>
  <si>
    <t>Приложение № 4</t>
  </si>
  <si>
    <t xml:space="preserve">"О местном бюджете городского округа Басан на 2025 год </t>
  </si>
  <si>
    <t>и плановый период 2026 и 2027 годов"</t>
  </si>
  <si>
    <t>расходов  местного бюджета  на   2025 год плановый период 2026 и 2027 годов</t>
  </si>
  <si>
    <t>1110000000</t>
  </si>
  <si>
    <t xml:space="preserve">Мероприятия в сфере культуры </t>
  </si>
  <si>
    <t>1120596486</t>
  </si>
  <si>
    <t>Мреализация мероприятий по патриотическому воспитанию граждан</t>
  </si>
  <si>
    <t>Жилищно-коммунальные (коммунальные) услуги,взносы на капитальный ремонт общего имущества в многоквартирном доме</t>
  </si>
  <si>
    <t>7820090020</t>
  </si>
  <si>
    <t>7820090011</t>
  </si>
  <si>
    <t>7820090000</t>
  </si>
  <si>
    <t>7810090011</t>
  </si>
  <si>
    <t>1011290020</t>
  </si>
  <si>
    <t>1010390020</t>
  </si>
  <si>
    <t>1010390011</t>
  </si>
  <si>
    <t>0530190011</t>
  </si>
  <si>
    <t>1340290011</t>
  </si>
  <si>
    <t>1310390071</t>
  </si>
  <si>
    <t>1310390000</t>
  </si>
  <si>
    <t>9390090011</t>
  </si>
  <si>
    <t>9390090020</t>
  </si>
  <si>
    <t>9390090000</t>
  </si>
  <si>
    <t>9690090020</t>
  </si>
  <si>
    <t>9690090011</t>
  </si>
  <si>
    <t>9690090000</t>
  </si>
  <si>
    <t>9620090011</t>
  </si>
  <si>
    <t>9620090000</t>
  </si>
  <si>
    <t>Жилищно-комунальные (коммунальные)услуги,взносы на капитальный ремонт общего имущества в многоквартирновм доме</t>
  </si>
  <si>
    <t>1120190071</t>
  </si>
  <si>
    <t>3810690020</t>
  </si>
  <si>
    <t>3810690011</t>
  </si>
  <si>
    <t>Жилищно-коммунальные (коммунальные)услуги,взносы на капитальный ремонт общего имущества в многоквартирном доме</t>
  </si>
  <si>
    <t>0220290071</t>
  </si>
  <si>
    <t>0220290000</t>
  </si>
  <si>
    <t>0250790020</t>
  </si>
  <si>
    <t>0250790011</t>
  </si>
  <si>
    <t>0250790000</t>
  </si>
  <si>
    <t>9990090011</t>
  </si>
  <si>
    <t>3841292064</t>
  </si>
  <si>
    <t>3840000000</t>
  </si>
  <si>
    <t>Комплексы процессных мероприятий</t>
  </si>
  <si>
    <t>Проведение кадастровых и иных специализированных работ в т.ч.  целях внесения  в ЕГРН сведений о земельных участках , а также публикайий информационных сообщений в СМИ</t>
  </si>
  <si>
    <t>3810690000</t>
  </si>
  <si>
    <t xml:space="preserve">Управление муниципальным имуществом </t>
  </si>
  <si>
    <t>3800000000</t>
  </si>
  <si>
    <t>1140190011</t>
  </si>
  <si>
    <t>7820090071</t>
  </si>
  <si>
    <t>Подпрограмма создание условий для обеспечения качественными услугами жилищно-коммунального хозяйства</t>
  </si>
  <si>
    <t>Региональныцй проект "Формирование комфортной   городской среды"</t>
  </si>
  <si>
    <t xml:space="preserve">Реализация  муниципальной  программы "Формирование городской среды на территории городского округа Баксан </t>
  </si>
  <si>
    <t>0520000000</t>
  </si>
  <si>
    <t>Реализация мероприятий по модернизации школьных сиситем образования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</si>
  <si>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</si>
  <si>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022ЕВ51790</t>
  </si>
  <si>
    <t>Ежемесячное денежное вознаграждение советникам директоров по воспистанию и взаимодействию с детскими общесмтвенными объединениями общеобразовательных организаций</t>
  </si>
  <si>
    <t>Субсидии на капитальный ремонт и оснащение образовательных организаций,осуществляющих образовательную деятельность по образовательным программам дошкольного образования</t>
  </si>
  <si>
    <t>Привлечение обучающихся к труду</t>
  </si>
  <si>
    <t>0220271270</t>
  </si>
  <si>
    <t>Развитие дополнительного образования</t>
  </si>
  <si>
    <t>02202L5493</t>
  </si>
  <si>
    <t>Проведение мероприятий по обеспечени. Антитеррористической защищенности объектов (территории) в муниципальных учреждениях</t>
  </si>
  <si>
    <t>0220292151</t>
  </si>
  <si>
    <t>2027</t>
  </si>
  <si>
    <t>Субсидия на государственную поддержку отрасли культура.Приобретение музыкальных инструментов, оборудования и учебных материалов для ДШИ</t>
  </si>
  <si>
    <t>Развитие  образования</t>
  </si>
  <si>
    <t>0200000000</t>
  </si>
  <si>
    <t>022Ю650500</t>
  </si>
  <si>
    <t>0220000000</t>
  </si>
  <si>
    <t>Подпрограмма "Развитие дошкольного и общего образования</t>
  </si>
  <si>
    <t>022Ю457500</t>
  </si>
  <si>
    <t>Расходы на поддержку отрасли культуры</t>
  </si>
  <si>
    <t>Поддержак региональных и муниципальных мероприятий в сфере культуры</t>
  </si>
  <si>
    <t>Обеспечение развития и укрепления материально-технической базы муниципальных домов культуры в населенных пунктах с числом жителей до 50 тысяч человек</t>
  </si>
  <si>
    <t>11201L5190</t>
  </si>
  <si>
    <t>1120300000</t>
  </si>
  <si>
    <t>11203L4670</t>
  </si>
  <si>
    <t>11203L5190</t>
  </si>
  <si>
    <t>Социальное обеспечение и иные выплаты населению</t>
  </si>
  <si>
    <t>112Я555190</t>
  </si>
  <si>
    <t>Мероприятия в сфере культуры и кинематографии</t>
  </si>
  <si>
    <t>1340290020</t>
  </si>
  <si>
    <t>Основное мероприятие "Поддержка молодежных инициатив и    патриотическое воспитание"</t>
  </si>
  <si>
    <t>0599980040</t>
  </si>
  <si>
    <t>Иные расходы по благоустройству территории муниципальных образований (за исключением расходов на осуществление дорожно йдеятельности и также на капитальный ремонт двлровых территории моногоквартиныхдомов, проездов.</t>
  </si>
  <si>
    <t>052И455550</t>
  </si>
  <si>
    <t>3841290072</t>
  </si>
  <si>
    <t>244069Д000</t>
  </si>
  <si>
    <t>Расходы по накоплению (втом числе раздельному накоплению) транспортированию твердых коммунальных отходов</t>
  </si>
  <si>
    <t>0599999999</t>
  </si>
  <si>
    <t>Обеспечение обслуживания, содержания и сохранности имущества муниципальной казны (за исключением земельных участков)</t>
  </si>
  <si>
    <t>3920390019</t>
  </si>
  <si>
    <t>Расходы на осуществление проектно-изыскательных работ по объектам социального и производственного комплексов, в том числе объектов общегражданского назначения, жилья, инфраструктуры и иных объектов</t>
  </si>
  <si>
    <t>05212S4009</t>
  </si>
  <si>
    <t>0240177000</t>
  </si>
  <si>
    <t>Субсидии на формирование муниципальных дорожных фондов</t>
  </si>
  <si>
    <t>242069Д870</t>
  </si>
  <si>
    <t>Комунальное хозяйство</t>
  </si>
  <si>
    <t>Реализация мероприятий по модернизации коммунальной инфраструктуры</t>
  </si>
  <si>
    <t>052И351540</t>
  </si>
  <si>
    <t>9990095490</t>
  </si>
  <si>
    <t>Дотации (гранты) местным бюджетам за достижение показателей деятельности органов исполнительной власти субъектов Российской Федерации</t>
  </si>
  <si>
    <t>3920390011</t>
  </si>
  <si>
    <t>3920390000</t>
  </si>
  <si>
    <t>Реализация программ формирования современной городской среды</t>
  </si>
  <si>
    <t>052И4А5550</t>
  </si>
  <si>
    <t>052И000000</t>
  </si>
  <si>
    <t>Проведение кадастровых и иных специализированных работ, в том числе в целях внесения в Единый государственный реестр недвижимости сведений о земельных участках, а также публикации информационных сообщений в средствах массовой информации в целях обеспечения вовлечения земельных участков, находящихся в муниципальной собственности, в хозяйственный оборот</t>
  </si>
  <si>
    <t>244069Д064</t>
  </si>
  <si>
    <t>7810090020</t>
  </si>
  <si>
    <t>9990090000</t>
  </si>
  <si>
    <t>10600Z0480</t>
  </si>
  <si>
    <t>организация и осуществление мероприятий по территориальной обороне и гражданской обороне, защите населения и территории муниципальных образований от чрезвычайных ситуаций природного и техногенного характера, включая поддержку в состоянии постоянной готовности к использованию систем оповещения населения об опасности, объектов гражданской обороны, создание и содержание в целях гражданской обороны запасов материально-технических, продовольственных, медицинских и иных средств</t>
  </si>
  <si>
    <t>1060000000</t>
  </si>
  <si>
    <t>Отдельные мероприятия нкапрвленные на ликвидацию чрезвычайных ситуаций</t>
  </si>
  <si>
    <t>0599980043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</si>
</sst>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?"/>
    <numFmt numFmtId="165" formatCode="#,##0.0"/>
    <numFmt numFmtId="166" formatCode="#,##0.00_р_."/>
  </numFmts>
  <fonts count="13" x14ac:knownFonts="1">
    <font>
      <sz val="10"/>
      <name val="Arial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Arial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top"/>
    </xf>
    <xf numFmtId="0" fontId="7" fillId="0" borderId="0" xfId="0" applyFont="1"/>
    <xf numFmtId="0" fontId="9" fillId="0" borderId="0" xfId="0" applyFont="1"/>
    <xf numFmtId="2" fontId="7" fillId="0" borderId="0" xfId="0" applyNumberFormat="1" applyFont="1"/>
    <xf numFmtId="0" fontId="6" fillId="0" borderId="0" xfId="0" applyFont="1"/>
    <xf numFmtId="2" fontId="8" fillId="0" borderId="0" xfId="0" applyNumberFormat="1" applyFont="1" applyAlignment="1">
      <alignment horizontal="center" wrapText="1"/>
    </xf>
    <xf numFmtId="0" fontId="1" fillId="0" borderId="0" xfId="0" applyFont="1"/>
    <xf numFmtId="2" fontId="1" fillId="0" borderId="0" xfId="0" applyNumberFormat="1" applyFont="1"/>
    <xf numFmtId="0" fontId="8" fillId="0" borderId="0" xfId="0" applyFont="1" applyAlignment="1">
      <alignment horizontal="center" wrapText="1"/>
    </xf>
    <xf numFmtId="49" fontId="2" fillId="2" borderId="1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horizontal="center" vertical="top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166" fontId="2" fillId="2" borderId="1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left" vertical="top" wrapText="1"/>
    </xf>
    <xf numFmtId="4" fontId="7" fillId="0" borderId="0" xfId="0" applyNumberFormat="1" applyFont="1"/>
    <xf numFmtId="4" fontId="10" fillId="2" borderId="1" xfId="0" applyNumberFormat="1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/>
    <xf numFmtId="49" fontId="2" fillId="2" borderId="1" xfId="0" applyNumberFormat="1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justify" vertical="top" wrapText="1"/>
    </xf>
    <xf numFmtId="0" fontId="2" fillId="2" borderId="2" xfId="0" applyFont="1" applyFill="1" applyBorder="1" applyAlignment="1">
      <alignment horizontal="justify" vertical="top" wrapText="1"/>
    </xf>
    <xf numFmtId="49" fontId="2" fillId="2" borderId="2" xfId="0" applyNumberFormat="1" applyFont="1" applyFill="1" applyBorder="1" applyAlignment="1">
      <alignment horizontal="left" vertical="top" wrapText="1"/>
    </xf>
    <xf numFmtId="49" fontId="2" fillId="2" borderId="7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0" fontId="2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vertical="top" wrapText="1"/>
    </xf>
    <xf numFmtId="49" fontId="2" fillId="2" borderId="5" xfId="0" applyNumberFormat="1" applyFont="1" applyFill="1" applyBorder="1" applyAlignment="1">
      <alignment horizontal="left" vertical="top" wrapText="1"/>
    </xf>
    <xf numFmtId="165" fontId="11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left" vertical="center" wrapText="1"/>
    </xf>
    <xf numFmtId="49" fontId="2" fillId="2" borderId="5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8"/>
  <sheetViews>
    <sheetView tabSelected="1" topLeftCell="A348" zoomScale="96" zoomScaleNormal="96" workbookViewId="0">
      <selection activeCell="H367" sqref="H367"/>
    </sheetView>
  </sheetViews>
  <sheetFormatPr defaultRowHeight="12.75" x14ac:dyDescent="0.2"/>
  <cols>
    <col min="1" max="1" width="44.28515625" style="4" customWidth="1"/>
    <col min="2" max="2" width="6.140625" style="4" customWidth="1"/>
    <col min="3" max="3" width="5" style="4" customWidth="1"/>
    <col min="4" max="4" width="3.7109375" style="4" customWidth="1"/>
    <col min="5" max="5" width="13.7109375" style="4" customWidth="1"/>
    <col min="6" max="6" width="5.5703125" style="4" customWidth="1"/>
    <col min="7" max="7" width="13.7109375" style="6" customWidth="1"/>
    <col min="8" max="8" width="15.7109375" style="4" customWidth="1"/>
    <col min="9" max="9" width="15.42578125" style="4" customWidth="1"/>
    <col min="10" max="10" width="17.5703125" style="4" customWidth="1"/>
    <col min="11" max="16384" width="9.140625" style="4"/>
  </cols>
  <sheetData>
    <row r="1" spans="1:9" ht="29.25" customHeight="1" x14ac:dyDescent="0.2">
      <c r="E1" s="5"/>
    </row>
    <row r="2" spans="1:9" ht="15.75" customHeight="1" x14ac:dyDescent="0.25">
      <c r="A2" s="85" t="s">
        <v>236</v>
      </c>
      <c r="B2" s="84"/>
      <c r="C2" s="84"/>
      <c r="D2" s="84"/>
      <c r="E2" s="84"/>
      <c r="F2" s="84"/>
      <c r="G2" s="84"/>
      <c r="H2" s="84"/>
      <c r="I2" s="84"/>
    </row>
    <row r="3" spans="1:9" ht="15.75" customHeight="1" x14ac:dyDescent="0.25">
      <c r="A3" s="85" t="s">
        <v>65</v>
      </c>
      <c r="B3" s="86"/>
      <c r="C3" s="86"/>
      <c r="D3" s="86"/>
      <c r="E3" s="86"/>
      <c r="F3" s="86"/>
      <c r="G3" s="86"/>
      <c r="H3" s="86"/>
      <c r="I3" s="84"/>
    </row>
    <row r="4" spans="1:9" ht="15.75" customHeight="1" x14ac:dyDescent="0.25">
      <c r="A4" s="85" t="s">
        <v>64</v>
      </c>
      <c r="B4" s="86"/>
      <c r="C4" s="86"/>
      <c r="D4" s="86"/>
      <c r="E4" s="86"/>
      <c r="F4" s="86"/>
      <c r="G4" s="86"/>
      <c r="H4" s="86"/>
      <c r="I4" s="84"/>
    </row>
    <row r="5" spans="1:9" ht="15.75" customHeight="1" x14ac:dyDescent="0.25">
      <c r="A5" s="85" t="s">
        <v>237</v>
      </c>
      <c r="B5" s="86"/>
      <c r="C5" s="86"/>
      <c r="D5" s="86"/>
      <c r="E5" s="86"/>
      <c r="F5" s="86"/>
      <c r="G5" s="86"/>
      <c r="H5" s="86"/>
      <c r="I5" s="84"/>
    </row>
    <row r="6" spans="1:9" ht="15.75" customHeight="1" x14ac:dyDescent="0.25">
      <c r="A6" s="85" t="s">
        <v>238</v>
      </c>
      <c r="B6" s="85"/>
      <c r="C6" s="85"/>
      <c r="D6" s="85"/>
      <c r="E6" s="85"/>
      <c r="F6" s="85"/>
      <c r="G6" s="85"/>
      <c r="H6" s="85"/>
      <c r="I6" s="84"/>
    </row>
    <row r="7" spans="1:9" ht="15.75" customHeight="1" x14ac:dyDescent="0.25">
      <c r="A7" s="85"/>
      <c r="B7" s="86"/>
      <c r="C7" s="86"/>
      <c r="D7" s="86"/>
      <c r="E7" s="86"/>
      <c r="F7" s="86"/>
      <c r="G7" s="86"/>
      <c r="H7" s="86"/>
      <c r="I7" s="84"/>
    </row>
    <row r="8" spans="1:9" ht="16.5" x14ac:dyDescent="0.25">
      <c r="A8" s="7"/>
      <c r="B8" s="84"/>
      <c r="C8" s="84"/>
      <c r="D8" s="84"/>
      <c r="E8" s="84"/>
      <c r="F8" s="84"/>
      <c r="G8" s="84"/>
      <c r="H8" s="84"/>
      <c r="I8" s="7"/>
    </row>
    <row r="9" spans="1:9" ht="18.75" customHeight="1" x14ac:dyDescent="0.3">
      <c r="A9" s="83" t="s">
        <v>48</v>
      </c>
      <c r="B9" s="83"/>
      <c r="C9" s="83"/>
      <c r="D9" s="83"/>
      <c r="E9" s="83"/>
      <c r="F9" s="83"/>
      <c r="G9" s="83"/>
      <c r="H9" s="83"/>
    </row>
    <row r="10" spans="1:9" ht="24.75" customHeight="1" x14ac:dyDescent="0.3">
      <c r="A10" s="83" t="s">
        <v>239</v>
      </c>
      <c r="B10" s="83"/>
      <c r="C10" s="83"/>
      <c r="D10" s="83"/>
      <c r="E10" s="83"/>
      <c r="F10" s="83"/>
      <c r="G10" s="83"/>
      <c r="H10" s="83"/>
    </row>
    <row r="11" spans="1:9" ht="18.75" x14ac:dyDescent="0.3">
      <c r="A11" s="11"/>
      <c r="B11" s="11"/>
      <c r="C11" s="11"/>
      <c r="D11" s="11"/>
      <c r="E11" s="11"/>
      <c r="F11" s="11"/>
      <c r="G11" s="8"/>
      <c r="H11" s="11"/>
    </row>
    <row r="12" spans="1:9" ht="15" x14ac:dyDescent="0.2">
      <c r="A12" s="9"/>
      <c r="B12" s="9"/>
      <c r="C12" s="9"/>
      <c r="D12" s="9"/>
      <c r="E12" s="9"/>
      <c r="F12" s="9"/>
      <c r="G12" s="10"/>
      <c r="H12" s="9"/>
      <c r="I12" s="4" t="s">
        <v>142</v>
      </c>
    </row>
    <row r="13" spans="1:9" ht="15" customHeight="1" x14ac:dyDescent="0.2">
      <c r="A13" s="13" t="s">
        <v>61</v>
      </c>
      <c r="B13" s="44" t="s">
        <v>11</v>
      </c>
      <c r="C13" s="45" t="s">
        <v>58</v>
      </c>
      <c r="D13" s="45" t="s">
        <v>59</v>
      </c>
      <c r="E13" s="45" t="s">
        <v>12</v>
      </c>
      <c r="F13" s="45" t="s">
        <v>60</v>
      </c>
      <c r="G13" s="46">
        <v>2025</v>
      </c>
      <c r="H13" s="45" t="s">
        <v>235</v>
      </c>
      <c r="I13" s="45" t="s">
        <v>299</v>
      </c>
    </row>
    <row r="14" spans="1:9" ht="15" customHeight="1" x14ac:dyDescent="0.2">
      <c r="A14" s="13"/>
      <c r="B14" s="44"/>
      <c r="C14" s="45"/>
      <c r="D14" s="45"/>
      <c r="E14" s="45"/>
      <c r="F14" s="45"/>
      <c r="G14" s="47"/>
      <c r="H14" s="48"/>
      <c r="I14" s="49"/>
    </row>
    <row r="15" spans="1:9" ht="15.75" x14ac:dyDescent="0.2">
      <c r="A15" s="26" t="s">
        <v>10</v>
      </c>
      <c r="B15" s="50" t="s">
        <v>0</v>
      </c>
      <c r="C15" s="26" t="s">
        <v>1</v>
      </c>
      <c r="D15" s="26" t="s">
        <v>2</v>
      </c>
      <c r="E15" s="26" t="s">
        <v>9</v>
      </c>
      <c r="F15" s="26" t="s">
        <v>3</v>
      </c>
      <c r="G15" s="51"/>
      <c r="H15" s="27" t="s">
        <v>4</v>
      </c>
      <c r="I15" s="52">
        <v>8</v>
      </c>
    </row>
    <row r="16" spans="1:9" ht="15.75" x14ac:dyDescent="0.25">
      <c r="A16" s="16" t="s">
        <v>66</v>
      </c>
      <c r="B16" s="53" t="s">
        <v>68</v>
      </c>
      <c r="C16" s="54" t="s">
        <v>68</v>
      </c>
      <c r="D16" s="54" t="s">
        <v>68</v>
      </c>
      <c r="E16" s="54"/>
      <c r="F16" s="54"/>
      <c r="G16" s="55"/>
      <c r="H16" s="56">
        <v>10067.700000000001</v>
      </c>
      <c r="I16" s="56">
        <v>20631.400000000001</v>
      </c>
    </row>
    <row r="17" spans="1:9" ht="15.75" x14ac:dyDescent="0.25">
      <c r="A17" s="57" t="s">
        <v>66</v>
      </c>
      <c r="B17" s="26" t="s">
        <v>68</v>
      </c>
      <c r="C17" s="58" t="s">
        <v>68</v>
      </c>
      <c r="D17" s="58" t="s">
        <v>68</v>
      </c>
      <c r="E17" s="58"/>
      <c r="F17" s="58"/>
      <c r="G17" s="59"/>
      <c r="H17" s="56">
        <v>10067.700000000001</v>
      </c>
      <c r="I17" s="56">
        <v>20631.400000000001</v>
      </c>
    </row>
    <row r="18" spans="1:9" ht="15.75" x14ac:dyDescent="0.25">
      <c r="A18" s="57" t="s">
        <v>66</v>
      </c>
      <c r="B18" s="26" t="s">
        <v>68</v>
      </c>
      <c r="C18" s="58" t="s">
        <v>68</v>
      </c>
      <c r="D18" s="58" t="s">
        <v>68</v>
      </c>
      <c r="E18" s="58"/>
      <c r="F18" s="58"/>
      <c r="G18" s="59"/>
      <c r="H18" s="56">
        <v>10067.700000000001</v>
      </c>
      <c r="I18" s="56">
        <v>20631.400000000001</v>
      </c>
    </row>
    <row r="19" spans="1:9" ht="15.75" x14ac:dyDescent="0.25">
      <c r="A19" s="57" t="s">
        <v>66</v>
      </c>
      <c r="B19" s="26" t="s">
        <v>68</v>
      </c>
      <c r="C19" s="58" t="s">
        <v>68</v>
      </c>
      <c r="D19" s="58" t="s">
        <v>68</v>
      </c>
      <c r="E19" s="58" t="s">
        <v>135</v>
      </c>
      <c r="F19" s="58"/>
      <c r="G19" s="59"/>
      <c r="H19" s="56">
        <v>10067.700000000001</v>
      </c>
      <c r="I19" s="56">
        <v>20631.400000000001</v>
      </c>
    </row>
    <row r="20" spans="1:9" ht="18.75" customHeight="1" x14ac:dyDescent="0.25">
      <c r="A20" s="57" t="s">
        <v>66</v>
      </c>
      <c r="B20" s="26" t="s">
        <v>68</v>
      </c>
      <c r="C20" s="58" t="s">
        <v>68</v>
      </c>
      <c r="D20" s="58" t="s">
        <v>68</v>
      </c>
      <c r="E20" s="58" t="s">
        <v>135</v>
      </c>
      <c r="F20" s="58" t="s">
        <v>67</v>
      </c>
      <c r="G20" s="59"/>
      <c r="H20" s="56">
        <v>10067.700000000001</v>
      </c>
      <c r="I20" s="56">
        <v>20631.400000000001</v>
      </c>
    </row>
    <row r="21" spans="1:9" ht="33.75" customHeight="1" x14ac:dyDescent="0.2">
      <c r="A21" s="16" t="s">
        <v>218</v>
      </c>
      <c r="B21" s="18" t="s">
        <v>14</v>
      </c>
      <c r="C21" s="18" t="s">
        <v>13</v>
      </c>
      <c r="D21" s="18" t="s">
        <v>13</v>
      </c>
      <c r="E21" s="18" t="s">
        <v>13</v>
      </c>
      <c r="F21" s="18" t="s">
        <v>13</v>
      </c>
      <c r="G21" s="23">
        <f>G22+G65+G79+G90+G120+G128+G141</f>
        <v>294229.37</v>
      </c>
      <c r="H21" s="23">
        <f>H22+H65+H79+H90+H120+H128+H141</f>
        <v>170267.03</v>
      </c>
      <c r="I21" s="23">
        <f>I22+I65+I79+I90+I120+I128+I141</f>
        <v>184111.23</v>
      </c>
    </row>
    <row r="22" spans="1:9" ht="18.75" customHeight="1" x14ac:dyDescent="0.2">
      <c r="A22" s="12" t="s">
        <v>51</v>
      </c>
      <c r="B22" s="13" t="s">
        <v>14</v>
      </c>
      <c r="C22" s="13" t="s">
        <v>15</v>
      </c>
      <c r="D22" s="13" t="s">
        <v>13</v>
      </c>
      <c r="E22" s="13" t="s">
        <v>13</v>
      </c>
      <c r="F22" s="13" t="s">
        <v>13</v>
      </c>
      <c r="G22" s="22">
        <f>G23+G38+G43</f>
        <v>92383.74</v>
      </c>
      <c r="H22" s="22">
        <f t="shared" ref="H22:I22" si="0">H23+H38+H43</f>
        <v>64623.899999999994</v>
      </c>
      <c r="I22" s="22">
        <f t="shared" si="0"/>
        <v>69874.600000000006</v>
      </c>
    </row>
    <row r="23" spans="1:9" ht="78.75" x14ac:dyDescent="0.2">
      <c r="A23" s="12" t="s">
        <v>17</v>
      </c>
      <c r="B23" s="13" t="s">
        <v>14</v>
      </c>
      <c r="C23" s="13" t="s">
        <v>15</v>
      </c>
      <c r="D23" s="13" t="s">
        <v>16</v>
      </c>
      <c r="E23" s="13" t="s">
        <v>13</v>
      </c>
      <c r="F23" s="13" t="s">
        <v>13</v>
      </c>
      <c r="G23" s="22">
        <f>G24+G26+G29+G36</f>
        <v>82478.100000000006</v>
      </c>
      <c r="H23" s="22">
        <f t="shared" ref="H23:I23" si="1">H24+H26+H29</f>
        <v>56960.7</v>
      </c>
      <c r="I23" s="22">
        <f t="shared" si="1"/>
        <v>62250.5</v>
      </c>
    </row>
    <row r="24" spans="1:9" ht="55.5" customHeight="1" x14ac:dyDescent="0.2">
      <c r="A24" s="12" t="s">
        <v>326</v>
      </c>
      <c r="B24" s="20" t="s">
        <v>14</v>
      </c>
      <c r="C24" s="13" t="s">
        <v>15</v>
      </c>
      <c r="D24" s="13" t="s">
        <v>16</v>
      </c>
      <c r="E24" s="13" t="s">
        <v>325</v>
      </c>
      <c r="F24" s="13"/>
      <c r="G24" s="22">
        <v>7947.4</v>
      </c>
      <c r="H24" s="22">
        <v>7139.9</v>
      </c>
      <c r="I24" s="22">
        <v>6756.7</v>
      </c>
    </row>
    <row r="25" spans="1:9" ht="46.5" customHeight="1" x14ac:dyDescent="0.2">
      <c r="A25" s="12" t="s">
        <v>148</v>
      </c>
      <c r="B25" s="20" t="s">
        <v>14</v>
      </c>
      <c r="C25" s="13" t="s">
        <v>15</v>
      </c>
      <c r="D25" s="13" t="s">
        <v>16</v>
      </c>
      <c r="E25" s="13" t="s">
        <v>325</v>
      </c>
      <c r="F25" s="13" t="s">
        <v>145</v>
      </c>
      <c r="G25" s="22">
        <v>7947.4</v>
      </c>
      <c r="H25" s="22">
        <v>7139.9</v>
      </c>
      <c r="I25" s="22">
        <v>6756.7</v>
      </c>
    </row>
    <row r="26" spans="1:9" ht="50.25" customHeight="1" x14ac:dyDescent="0.2">
      <c r="A26" s="60" t="s">
        <v>186</v>
      </c>
      <c r="B26" s="33" t="s">
        <v>14</v>
      </c>
      <c r="C26" s="19" t="s">
        <v>15</v>
      </c>
      <c r="D26" s="19" t="s">
        <v>16</v>
      </c>
      <c r="E26" s="19" t="s">
        <v>95</v>
      </c>
      <c r="F26" s="19"/>
      <c r="G26" s="32">
        <f>G27+G28</f>
        <v>9449.9</v>
      </c>
      <c r="H26" s="32">
        <f t="shared" ref="H26:I26" si="2">H27</f>
        <v>8357.7999999999993</v>
      </c>
      <c r="I26" s="32">
        <f t="shared" si="2"/>
        <v>8357.7999999999993</v>
      </c>
    </row>
    <row r="27" spans="1:9" ht="38.25" customHeight="1" x14ac:dyDescent="0.2">
      <c r="A27" s="60" t="s">
        <v>182</v>
      </c>
      <c r="B27" s="33" t="s">
        <v>14</v>
      </c>
      <c r="C27" s="19" t="s">
        <v>15</v>
      </c>
      <c r="D27" s="19" t="s">
        <v>16</v>
      </c>
      <c r="E27" s="19" t="s">
        <v>248</v>
      </c>
      <c r="F27" s="19" t="s">
        <v>143</v>
      </c>
      <c r="G27" s="32">
        <v>8449.9</v>
      </c>
      <c r="H27" s="32">
        <v>8357.7999999999993</v>
      </c>
      <c r="I27" s="32">
        <v>8357.7999999999993</v>
      </c>
    </row>
    <row r="28" spans="1:9" ht="100.5" customHeight="1" x14ac:dyDescent="0.2">
      <c r="A28" s="61" t="s">
        <v>144</v>
      </c>
      <c r="B28" s="33" t="s">
        <v>14</v>
      </c>
      <c r="C28" s="19" t="s">
        <v>15</v>
      </c>
      <c r="D28" s="19" t="s">
        <v>16</v>
      </c>
      <c r="E28" s="19" t="s">
        <v>345</v>
      </c>
      <c r="F28" s="19" t="s">
        <v>143</v>
      </c>
      <c r="G28" s="32">
        <v>1000</v>
      </c>
      <c r="H28" s="32">
        <v>0</v>
      </c>
      <c r="I28" s="32">
        <v>0</v>
      </c>
    </row>
    <row r="29" spans="1:9" ht="35.25" customHeight="1" x14ac:dyDescent="0.2">
      <c r="A29" s="62" t="s">
        <v>180</v>
      </c>
      <c r="B29" s="19" t="s">
        <v>14</v>
      </c>
      <c r="C29" s="19" t="s">
        <v>15</v>
      </c>
      <c r="D29" s="19" t="s">
        <v>16</v>
      </c>
      <c r="E29" s="19" t="s">
        <v>96</v>
      </c>
      <c r="F29" s="19"/>
      <c r="G29" s="32">
        <f>G30</f>
        <v>64622.500000000007</v>
      </c>
      <c r="H29" s="32">
        <f t="shared" ref="H29:I29" si="3">H30</f>
        <v>41463</v>
      </c>
      <c r="I29" s="32">
        <f t="shared" si="3"/>
        <v>47136</v>
      </c>
    </row>
    <row r="30" spans="1:9" ht="51.75" customHeight="1" x14ac:dyDescent="0.2">
      <c r="A30" s="12" t="s">
        <v>69</v>
      </c>
      <c r="B30" s="19" t="s">
        <v>14</v>
      </c>
      <c r="C30" s="19" t="s">
        <v>15</v>
      </c>
      <c r="D30" s="19" t="s">
        <v>16</v>
      </c>
      <c r="E30" s="19" t="s">
        <v>247</v>
      </c>
      <c r="F30" s="19" t="s">
        <v>13</v>
      </c>
      <c r="G30" s="32">
        <f>G31+G32+G33+G34+G35</f>
        <v>64622.500000000007</v>
      </c>
      <c r="H30" s="32">
        <f t="shared" ref="H30:I30" si="4">H31+H32+H33+H34+H35</f>
        <v>41463</v>
      </c>
      <c r="I30" s="32">
        <f t="shared" si="4"/>
        <v>47136</v>
      </c>
    </row>
    <row r="31" spans="1:9" ht="96" customHeight="1" x14ac:dyDescent="0.2">
      <c r="A31" s="14" t="s">
        <v>144</v>
      </c>
      <c r="B31" s="13" t="s">
        <v>14</v>
      </c>
      <c r="C31" s="13" t="s">
        <v>15</v>
      </c>
      <c r="D31" s="13" t="s">
        <v>16</v>
      </c>
      <c r="E31" s="13" t="s">
        <v>246</v>
      </c>
      <c r="F31" s="13" t="s">
        <v>143</v>
      </c>
      <c r="G31" s="22">
        <v>33140.6</v>
      </c>
      <c r="H31" s="22">
        <v>32006.799999999999</v>
      </c>
      <c r="I31" s="22">
        <v>32006.799999999999</v>
      </c>
    </row>
    <row r="32" spans="1:9" ht="96" customHeight="1" x14ac:dyDescent="0.2">
      <c r="A32" s="14" t="s">
        <v>144</v>
      </c>
      <c r="B32" s="13" t="s">
        <v>14</v>
      </c>
      <c r="C32" s="13" t="s">
        <v>15</v>
      </c>
      <c r="D32" s="13" t="s">
        <v>16</v>
      </c>
      <c r="E32" s="13" t="s">
        <v>245</v>
      </c>
      <c r="F32" s="13" t="s">
        <v>143</v>
      </c>
      <c r="G32" s="22">
        <v>8887.7000000000007</v>
      </c>
      <c r="H32" s="22">
        <v>8507.7999999999993</v>
      </c>
      <c r="I32" s="22">
        <v>8507.7999999999993</v>
      </c>
    </row>
    <row r="33" spans="1:9" ht="47.25" x14ac:dyDescent="0.2">
      <c r="A33" s="12" t="s">
        <v>148</v>
      </c>
      <c r="B33" s="13" t="s">
        <v>14</v>
      </c>
      <c r="C33" s="13" t="s">
        <v>15</v>
      </c>
      <c r="D33" s="13" t="s">
        <v>16</v>
      </c>
      <c r="E33" s="13" t="s">
        <v>245</v>
      </c>
      <c r="F33" s="13" t="s">
        <v>145</v>
      </c>
      <c r="G33" s="22">
        <v>20637.400000000001</v>
      </c>
      <c r="H33" s="22">
        <v>752.1</v>
      </c>
      <c r="I33" s="22">
        <v>4766.6000000000004</v>
      </c>
    </row>
    <row r="34" spans="1:9" ht="48" customHeight="1" x14ac:dyDescent="0.2">
      <c r="A34" s="63" t="s">
        <v>244</v>
      </c>
      <c r="B34" s="34" t="s">
        <v>14</v>
      </c>
      <c r="C34" s="35" t="s">
        <v>15</v>
      </c>
      <c r="D34" s="35" t="s">
        <v>16</v>
      </c>
      <c r="E34" s="35" t="s">
        <v>283</v>
      </c>
      <c r="F34" s="13" t="s">
        <v>145</v>
      </c>
      <c r="G34" s="22">
        <v>1684.8</v>
      </c>
      <c r="H34" s="22">
        <v>26.3</v>
      </c>
      <c r="I34" s="22">
        <v>1684.8</v>
      </c>
    </row>
    <row r="35" spans="1:9" ht="15.75" x14ac:dyDescent="0.25">
      <c r="A35" s="12" t="s">
        <v>147</v>
      </c>
      <c r="B35" s="36">
        <v>803</v>
      </c>
      <c r="C35" s="13" t="s">
        <v>15</v>
      </c>
      <c r="D35" s="13" t="s">
        <v>16</v>
      </c>
      <c r="E35" s="13" t="s">
        <v>245</v>
      </c>
      <c r="F35" s="13" t="s">
        <v>146</v>
      </c>
      <c r="G35" s="22">
        <v>272</v>
      </c>
      <c r="H35" s="22">
        <v>170</v>
      </c>
      <c r="I35" s="22">
        <v>170</v>
      </c>
    </row>
    <row r="36" spans="1:9" ht="63" x14ac:dyDescent="0.2">
      <c r="A36" s="37" t="s">
        <v>337</v>
      </c>
      <c r="B36" s="25" t="s">
        <v>14</v>
      </c>
      <c r="C36" s="20" t="s">
        <v>15</v>
      </c>
      <c r="D36" s="13" t="s">
        <v>16</v>
      </c>
      <c r="E36" s="13" t="s">
        <v>336</v>
      </c>
      <c r="F36" s="13"/>
      <c r="G36" s="28">
        <v>458.3</v>
      </c>
      <c r="H36" s="22"/>
      <c r="I36" s="22"/>
    </row>
    <row r="37" spans="1:9" ht="94.5" x14ac:dyDescent="0.2">
      <c r="A37" s="12" t="s">
        <v>144</v>
      </c>
      <c r="B37" s="64" t="s">
        <v>14</v>
      </c>
      <c r="C37" s="65" t="s">
        <v>15</v>
      </c>
      <c r="D37" s="17" t="s">
        <v>16</v>
      </c>
      <c r="E37" s="17" t="s">
        <v>336</v>
      </c>
      <c r="F37" s="17" t="s">
        <v>143</v>
      </c>
      <c r="G37" s="28">
        <v>458.3</v>
      </c>
      <c r="H37" s="43"/>
      <c r="I37" s="28"/>
    </row>
    <row r="38" spans="1:9" ht="21" customHeight="1" x14ac:dyDescent="0.25">
      <c r="A38" s="66" t="s">
        <v>168</v>
      </c>
      <c r="B38" s="13" t="s">
        <v>14</v>
      </c>
      <c r="C38" s="20" t="s">
        <v>15</v>
      </c>
      <c r="D38" s="13" t="s">
        <v>21</v>
      </c>
      <c r="E38" s="13"/>
      <c r="F38" s="17"/>
      <c r="G38" s="22">
        <f>G39</f>
        <v>2.9</v>
      </c>
      <c r="H38" s="22">
        <f t="shared" ref="H38:I41" si="5">H39</f>
        <v>35.200000000000003</v>
      </c>
      <c r="I38" s="22">
        <f t="shared" si="5"/>
        <v>2.8</v>
      </c>
    </row>
    <row r="39" spans="1:9" ht="21" customHeight="1" x14ac:dyDescent="0.25">
      <c r="A39" s="66" t="s">
        <v>163</v>
      </c>
      <c r="B39" s="13" t="s">
        <v>14</v>
      </c>
      <c r="C39" s="20" t="s">
        <v>15</v>
      </c>
      <c r="D39" s="13" t="s">
        <v>21</v>
      </c>
      <c r="E39" s="13" t="s">
        <v>162</v>
      </c>
      <c r="F39" s="17"/>
      <c r="G39" s="22">
        <f>G40</f>
        <v>2.9</v>
      </c>
      <c r="H39" s="22">
        <f t="shared" si="5"/>
        <v>35.200000000000003</v>
      </c>
      <c r="I39" s="22">
        <f t="shared" si="5"/>
        <v>2.8</v>
      </c>
    </row>
    <row r="40" spans="1:9" ht="15.75" x14ac:dyDescent="0.25">
      <c r="A40" s="66" t="s">
        <v>169</v>
      </c>
      <c r="B40" s="13" t="s">
        <v>14</v>
      </c>
      <c r="C40" s="20" t="s">
        <v>15</v>
      </c>
      <c r="D40" s="13" t="s">
        <v>21</v>
      </c>
      <c r="E40" s="13" t="s">
        <v>162</v>
      </c>
      <c r="F40" s="17"/>
      <c r="G40" s="22">
        <f>G41</f>
        <v>2.9</v>
      </c>
      <c r="H40" s="22">
        <f t="shared" si="5"/>
        <v>35.200000000000003</v>
      </c>
      <c r="I40" s="22">
        <f t="shared" si="5"/>
        <v>2.8</v>
      </c>
    </row>
    <row r="41" spans="1:9" ht="69" customHeight="1" x14ac:dyDescent="0.2">
      <c r="A41" s="67" t="s">
        <v>191</v>
      </c>
      <c r="B41" s="13" t="s">
        <v>14</v>
      </c>
      <c r="C41" s="20" t="s">
        <v>15</v>
      </c>
      <c r="D41" s="13" t="s">
        <v>21</v>
      </c>
      <c r="E41" s="13" t="s">
        <v>164</v>
      </c>
      <c r="F41" s="17"/>
      <c r="G41" s="22">
        <f>G42</f>
        <v>2.9</v>
      </c>
      <c r="H41" s="22">
        <f t="shared" si="5"/>
        <v>35.200000000000003</v>
      </c>
      <c r="I41" s="22">
        <f t="shared" si="5"/>
        <v>2.8</v>
      </c>
    </row>
    <row r="42" spans="1:9" ht="22.5" customHeight="1" x14ac:dyDescent="0.2">
      <c r="A42" s="68" t="s">
        <v>170</v>
      </c>
      <c r="B42" s="13" t="s">
        <v>14</v>
      </c>
      <c r="C42" s="20" t="s">
        <v>15</v>
      </c>
      <c r="D42" s="13" t="s">
        <v>21</v>
      </c>
      <c r="E42" s="13" t="s">
        <v>164</v>
      </c>
      <c r="F42" s="17" t="s">
        <v>171</v>
      </c>
      <c r="G42" s="22">
        <v>2.9</v>
      </c>
      <c r="H42" s="22">
        <v>35.200000000000003</v>
      </c>
      <c r="I42" s="22">
        <v>2.8</v>
      </c>
    </row>
    <row r="43" spans="1:9" ht="21" customHeight="1" x14ac:dyDescent="0.2">
      <c r="A43" s="12" t="s">
        <v>18</v>
      </c>
      <c r="B43" s="13" t="s">
        <v>14</v>
      </c>
      <c r="C43" s="13" t="s">
        <v>15</v>
      </c>
      <c r="D43" s="13" t="s">
        <v>8</v>
      </c>
      <c r="E43" s="13" t="s">
        <v>13</v>
      </c>
      <c r="F43" s="13" t="s">
        <v>13</v>
      </c>
      <c r="G43" s="22">
        <f>G45+G49+G51+G55+G56+G57+G60+G61</f>
        <v>9902.74</v>
      </c>
      <c r="H43" s="22">
        <f t="shared" ref="H43:I43" si="6">H44+H48+H50+H52</f>
        <v>7628</v>
      </c>
      <c r="I43" s="22">
        <f t="shared" si="6"/>
        <v>7621.3</v>
      </c>
    </row>
    <row r="44" spans="1:9" ht="36" customHeight="1" x14ac:dyDescent="0.2">
      <c r="A44" s="12" t="s">
        <v>156</v>
      </c>
      <c r="B44" s="13" t="s">
        <v>14</v>
      </c>
      <c r="C44" s="13" t="s">
        <v>15</v>
      </c>
      <c r="D44" s="13" t="s">
        <v>8</v>
      </c>
      <c r="E44" s="13" t="s">
        <v>157</v>
      </c>
      <c r="F44" s="13"/>
      <c r="G44" s="42">
        <f>G45</f>
        <v>100</v>
      </c>
      <c r="H44" s="22">
        <f t="shared" ref="H44:I44" si="7">H45</f>
        <v>100</v>
      </c>
      <c r="I44" s="22">
        <f t="shared" si="7"/>
        <v>100</v>
      </c>
    </row>
    <row r="45" spans="1:9" ht="33.75" customHeight="1" x14ac:dyDescent="0.2">
      <c r="A45" s="12" t="s">
        <v>167</v>
      </c>
      <c r="B45" s="13" t="s">
        <v>14</v>
      </c>
      <c r="C45" s="13" t="s">
        <v>15</v>
      </c>
      <c r="D45" s="13" t="s">
        <v>8</v>
      </c>
      <c r="E45" s="13" t="s">
        <v>158</v>
      </c>
      <c r="F45" s="13" t="s">
        <v>145</v>
      </c>
      <c r="G45" s="22">
        <v>100</v>
      </c>
      <c r="H45" s="22">
        <v>100</v>
      </c>
      <c r="I45" s="22">
        <v>100</v>
      </c>
    </row>
    <row r="46" spans="1:9" ht="0.75" hidden="1" customHeight="1" x14ac:dyDescent="0.2">
      <c r="A46" s="12"/>
      <c r="B46" s="13"/>
      <c r="C46" s="13"/>
      <c r="D46" s="13"/>
      <c r="E46" s="13"/>
      <c r="F46" s="13"/>
      <c r="G46" s="22"/>
      <c r="H46" s="22">
        <f t="shared" ref="H46:I46" si="8">H47</f>
        <v>0</v>
      </c>
      <c r="I46" s="22">
        <f t="shared" si="8"/>
        <v>0</v>
      </c>
    </row>
    <row r="47" spans="1:9" ht="17.25" hidden="1" customHeight="1" x14ac:dyDescent="0.2">
      <c r="A47" s="69"/>
      <c r="B47" s="13"/>
      <c r="C47" s="13"/>
      <c r="D47" s="13"/>
      <c r="E47" s="13"/>
      <c r="F47" s="13"/>
      <c r="G47" s="22"/>
      <c r="H47" s="22">
        <v>0</v>
      </c>
      <c r="I47" s="22">
        <v>0</v>
      </c>
    </row>
    <row r="48" spans="1:9" ht="43.5" customHeight="1" x14ac:dyDescent="0.2">
      <c r="A48" s="69" t="s">
        <v>243</v>
      </c>
      <c r="B48" s="13" t="s">
        <v>14</v>
      </c>
      <c r="C48" s="37" t="s">
        <v>15</v>
      </c>
      <c r="D48" s="37" t="s">
        <v>8</v>
      </c>
      <c r="E48" s="37" t="s">
        <v>206</v>
      </c>
      <c r="F48" s="37"/>
      <c r="G48" s="42">
        <v>300</v>
      </c>
      <c r="H48" s="22">
        <v>300</v>
      </c>
      <c r="I48" s="22">
        <v>300</v>
      </c>
    </row>
    <row r="49" spans="1:9" ht="48.75" customHeight="1" x14ac:dyDescent="0.2">
      <c r="A49" s="12" t="s">
        <v>148</v>
      </c>
      <c r="B49" s="13" t="s">
        <v>14</v>
      </c>
      <c r="C49" s="37" t="s">
        <v>15</v>
      </c>
      <c r="D49" s="37" t="s">
        <v>8</v>
      </c>
      <c r="E49" s="37" t="s">
        <v>206</v>
      </c>
      <c r="F49" s="37" t="s">
        <v>145</v>
      </c>
      <c r="G49" s="22">
        <v>300</v>
      </c>
      <c r="H49" s="22">
        <v>300</v>
      </c>
      <c r="I49" s="22">
        <v>300</v>
      </c>
    </row>
    <row r="50" spans="1:9" ht="97.5" customHeight="1" x14ac:dyDescent="0.2">
      <c r="A50" s="12" t="s">
        <v>328</v>
      </c>
      <c r="B50" s="13" t="s">
        <v>14</v>
      </c>
      <c r="C50" s="37" t="s">
        <v>15</v>
      </c>
      <c r="D50" s="37" t="s">
        <v>8</v>
      </c>
      <c r="E50" s="37" t="s">
        <v>329</v>
      </c>
      <c r="F50" s="37"/>
      <c r="G50" s="42">
        <v>700</v>
      </c>
      <c r="H50" s="22">
        <v>0</v>
      </c>
      <c r="I50" s="22">
        <v>0</v>
      </c>
    </row>
    <row r="51" spans="1:9" ht="48.75" customHeight="1" x14ac:dyDescent="0.2">
      <c r="A51" s="12" t="s">
        <v>148</v>
      </c>
      <c r="B51" s="13" t="s">
        <v>14</v>
      </c>
      <c r="C51" s="37" t="s">
        <v>15</v>
      </c>
      <c r="D51" s="37" t="s">
        <v>8</v>
      </c>
      <c r="E51" s="37" t="s">
        <v>329</v>
      </c>
      <c r="F51" s="37" t="s">
        <v>145</v>
      </c>
      <c r="G51" s="22">
        <v>700</v>
      </c>
      <c r="H51" s="22">
        <v>0</v>
      </c>
      <c r="I51" s="22">
        <v>0</v>
      </c>
    </row>
    <row r="52" spans="1:9" ht="35.25" customHeight="1" x14ac:dyDescent="0.2">
      <c r="A52" s="12" t="s">
        <v>220</v>
      </c>
      <c r="B52" s="13" t="s">
        <v>14</v>
      </c>
      <c r="C52" s="13" t="s">
        <v>15</v>
      </c>
      <c r="D52" s="13" t="s">
        <v>8</v>
      </c>
      <c r="E52" s="13" t="s">
        <v>162</v>
      </c>
      <c r="F52" s="13"/>
      <c r="G52" s="42">
        <f>G53</f>
        <v>8802.74</v>
      </c>
      <c r="H52" s="22">
        <f t="shared" ref="H52:I52" si="9">H53</f>
        <v>7228</v>
      </c>
      <c r="I52" s="22">
        <f t="shared" si="9"/>
        <v>7221.3</v>
      </c>
    </row>
    <row r="53" spans="1:9" ht="19.5" customHeight="1" x14ac:dyDescent="0.2">
      <c r="A53" s="12" t="s">
        <v>200</v>
      </c>
      <c r="B53" s="13" t="s">
        <v>14</v>
      </c>
      <c r="C53" s="13" t="s">
        <v>15</v>
      </c>
      <c r="D53" s="13" t="s">
        <v>8</v>
      </c>
      <c r="E53" s="13" t="s">
        <v>199</v>
      </c>
      <c r="F53" s="13"/>
      <c r="G53" s="22">
        <f>G54+G57+G59+G61</f>
        <v>8802.74</v>
      </c>
      <c r="H53" s="22">
        <f t="shared" ref="H53:I53" si="10">H54+H57+H59</f>
        <v>7228</v>
      </c>
      <c r="I53" s="22">
        <f t="shared" si="10"/>
        <v>7221.3</v>
      </c>
    </row>
    <row r="54" spans="1:9" ht="126.75" customHeight="1" x14ac:dyDescent="0.2">
      <c r="A54" s="70" t="s">
        <v>192</v>
      </c>
      <c r="B54" s="13" t="s">
        <v>14</v>
      </c>
      <c r="C54" s="17" t="s">
        <v>15</v>
      </c>
      <c r="D54" s="17" t="s">
        <v>8</v>
      </c>
      <c r="E54" s="17" t="s">
        <v>70</v>
      </c>
      <c r="F54" s="17"/>
      <c r="G54" s="22">
        <f>G55+G56</f>
        <v>5404.5</v>
      </c>
      <c r="H54" s="22">
        <f t="shared" ref="H54:I54" si="11">H55+H56</f>
        <v>5499.7</v>
      </c>
      <c r="I54" s="22">
        <f t="shared" si="11"/>
        <v>5493</v>
      </c>
    </row>
    <row r="55" spans="1:9" ht="100.5" customHeight="1" x14ac:dyDescent="0.2">
      <c r="A55" s="14" t="s">
        <v>144</v>
      </c>
      <c r="B55" s="13" t="s">
        <v>14</v>
      </c>
      <c r="C55" s="17" t="s">
        <v>15</v>
      </c>
      <c r="D55" s="17" t="s">
        <v>8</v>
      </c>
      <c r="E55" s="17" t="s">
        <v>70</v>
      </c>
      <c r="F55" s="13" t="s">
        <v>143</v>
      </c>
      <c r="G55" s="27">
        <v>2465.6999999999998</v>
      </c>
      <c r="H55" s="27">
        <v>2465.6999999999998</v>
      </c>
      <c r="I55" s="27">
        <v>2465.6999999999998</v>
      </c>
    </row>
    <row r="56" spans="1:9" ht="49.5" customHeight="1" x14ac:dyDescent="0.2">
      <c r="A56" s="12" t="s">
        <v>148</v>
      </c>
      <c r="B56" s="13" t="s">
        <v>14</v>
      </c>
      <c r="C56" s="17" t="s">
        <v>15</v>
      </c>
      <c r="D56" s="17" t="s">
        <v>8</v>
      </c>
      <c r="E56" s="17" t="s">
        <v>70</v>
      </c>
      <c r="F56" s="13" t="s">
        <v>145</v>
      </c>
      <c r="G56" s="27">
        <v>2938.8</v>
      </c>
      <c r="H56" s="27">
        <v>3034</v>
      </c>
      <c r="I56" s="27">
        <v>3027.3</v>
      </c>
    </row>
    <row r="57" spans="1:9" ht="270.75" customHeight="1" x14ac:dyDescent="0.2">
      <c r="A57" s="38" t="s">
        <v>193</v>
      </c>
      <c r="B57" s="13" t="s">
        <v>14</v>
      </c>
      <c r="C57" s="17" t="s">
        <v>15</v>
      </c>
      <c r="D57" s="17" t="s">
        <v>8</v>
      </c>
      <c r="E57" s="17" t="s">
        <v>141</v>
      </c>
      <c r="F57" s="17"/>
      <c r="G57" s="27">
        <v>3</v>
      </c>
      <c r="H57" s="27">
        <v>3</v>
      </c>
      <c r="I57" s="27">
        <v>3</v>
      </c>
    </row>
    <row r="58" spans="1:9" ht="48.75" customHeight="1" x14ac:dyDescent="0.2">
      <c r="A58" s="12" t="s">
        <v>148</v>
      </c>
      <c r="B58" s="13" t="s">
        <v>14</v>
      </c>
      <c r="C58" s="17" t="s">
        <v>15</v>
      </c>
      <c r="D58" s="17" t="s">
        <v>8</v>
      </c>
      <c r="E58" s="17" t="s">
        <v>141</v>
      </c>
      <c r="F58" s="17" t="s">
        <v>145</v>
      </c>
      <c r="G58" s="27">
        <v>3</v>
      </c>
      <c r="H58" s="27">
        <v>3</v>
      </c>
      <c r="I58" s="27">
        <v>3</v>
      </c>
    </row>
    <row r="59" spans="1:9" ht="51" customHeight="1" x14ac:dyDescent="0.2">
      <c r="A59" s="12" t="s">
        <v>69</v>
      </c>
      <c r="B59" s="13" t="s">
        <v>14</v>
      </c>
      <c r="C59" s="13" t="s">
        <v>15</v>
      </c>
      <c r="D59" s="13" t="s">
        <v>8</v>
      </c>
      <c r="E59" s="13" t="s">
        <v>274</v>
      </c>
      <c r="F59" s="13" t="s">
        <v>13</v>
      </c>
      <c r="G59" s="22">
        <f>G60</f>
        <v>1795.9</v>
      </c>
      <c r="H59" s="22">
        <f t="shared" ref="H59:I59" si="12">H60</f>
        <v>1725.3</v>
      </c>
      <c r="I59" s="22">
        <f t="shared" si="12"/>
        <v>1725.3</v>
      </c>
    </row>
    <row r="60" spans="1:9" ht="93" customHeight="1" x14ac:dyDescent="0.2">
      <c r="A60" s="14" t="s">
        <v>144</v>
      </c>
      <c r="B60" s="13" t="s">
        <v>14</v>
      </c>
      <c r="C60" s="13" t="s">
        <v>15</v>
      </c>
      <c r="D60" s="13" t="s">
        <v>8</v>
      </c>
      <c r="E60" s="13" t="s">
        <v>274</v>
      </c>
      <c r="F60" s="13" t="s">
        <v>143</v>
      </c>
      <c r="G60" s="22">
        <v>1795.9</v>
      </c>
      <c r="H60" s="22">
        <v>1725.3</v>
      </c>
      <c r="I60" s="22">
        <v>1725.3</v>
      </c>
    </row>
    <row r="61" spans="1:9" ht="56.25" customHeight="1" x14ac:dyDescent="0.2">
      <c r="A61" s="14" t="s">
        <v>234</v>
      </c>
      <c r="B61" s="13" t="s">
        <v>14</v>
      </c>
      <c r="C61" s="13" t="s">
        <v>15</v>
      </c>
      <c r="D61" s="13" t="s">
        <v>8</v>
      </c>
      <c r="E61" s="13" t="s">
        <v>346</v>
      </c>
      <c r="F61" s="13"/>
      <c r="G61" s="22">
        <f>G62+G64</f>
        <v>1599.3400000000001</v>
      </c>
      <c r="H61" s="22">
        <v>0</v>
      </c>
      <c r="I61" s="22">
        <v>0</v>
      </c>
    </row>
    <row r="62" spans="1:9" ht="72" customHeight="1" x14ac:dyDescent="0.2">
      <c r="A62" s="14" t="s">
        <v>337</v>
      </c>
      <c r="B62" s="13" t="s">
        <v>14</v>
      </c>
      <c r="C62" s="13" t="s">
        <v>15</v>
      </c>
      <c r="D62" s="13" t="s">
        <v>8</v>
      </c>
      <c r="E62" s="13" t="s">
        <v>336</v>
      </c>
      <c r="F62" s="13"/>
      <c r="G62" s="22">
        <v>41.7</v>
      </c>
      <c r="H62" s="22">
        <v>0</v>
      </c>
      <c r="I62" s="22">
        <v>0</v>
      </c>
    </row>
    <row r="63" spans="1:9" ht="96.75" customHeight="1" x14ac:dyDescent="0.2">
      <c r="A63" s="14" t="s">
        <v>144</v>
      </c>
      <c r="B63" s="13" t="s">
        <v>14</v>
      </c>
      <c r="C63" s="13" t="s">
        <v>15</v>
      </c>
      <c r="D63" s="13" t="s">
        <v>8</v>
      </c>
      <c r="E63" s="13" t="s">
        <v>336</v>
      </c>
      <c r="F63" s="13" t="s">
        <v>143</v>
      </c>
      <c r="G63" s="22">
        <v>41.7</v>
      </c>
      <c r="H63" s="22">
        <v>0</v>
      </c>
      <c r="I63" s="22">
        <v>0</v>
      </c>
    </row>
    <row r="64" spans="1:9" ht="20.25" customHeight="1" x14ac:dyDescent="0.2">
      <c r="A64" s="14" t="s">
        <v>233</v>
      </c>
      <c r="B64" s="13" t="s">
        <v>14</v>
      </c>
      <c r="C64" s="13" t="s">
        <v>15</v>
      </c>
      <c r="D64" s="13" t="s">
        <v>8</v>
      </c>
      <c r="E64" s="13" t="s">
        <v>231</v>
      </c>
      <c r="F64" s="13" t="s">
        <v>232</v>
      </c>
      <c r="G64" s="22">
        <v>1557.64</v>
      </c>
      <c r="H64" s="22">
        <v>0</v>
      </c>
      <c r="I64" s="22">
        <v>0</v>
      </c>
    </row>
    <row r="65" spans="1:10" ht="34.5" customHeight="1" x14ac:dyDescent="0.2">
      <c r="A65" s="12" t="s">
        <v>63</v>
      </c>
      <c r="B65" s="19" t="s">
        <v>14</v>
      </c>
      <c r="C65" s="19" t="s">
        <v>19</v>
      </c>
      <c r="D65" s="19" t="s">
        <v>13</v>
      </c>
      <c r="E65" s="19" t="s">
        <v>13</v>
      </c>
      <c r="F65" s="19" t="s">
        <v>13</v>
      </c>
      <c r="G65" s="32">
        <f>G66</f>
        <v>10917.2</v>
      </c>
      <c r="H65" s="32">
        <f t="shared" ref="H65:I65" si="13">H66</f>
        <v>9937.4</v>
      </c>
      <c r="I65" s="32">
        <f t="shared" si="13"/>
        <v>10637.4</v>
      </c>
    </row>
    <row r="66" spans="1:10" ht="69.75" customHeight="1" x14ac:dyDescent="0.2">
      <c r="A66" s="12" t="s">
        <v>219</v>
      </c>
      <c r="B66" s="13" t="s">
        <v>14</v>
      </c>
      <c r="C66" s="17" t="s">
        <v>19</v>
      </c>
      <c r="D66" s="17" t="s">
        <v>5</v>
      </c>
      <c r="E66" s="17"/>
      <c r="F66" s="17"/>
      <c r="G66" s="28">
        <f>G67+G71+G77+G76</f>
        <v>10917.2</v>
      </c>
      <c r="H66" s="28">
        <f t="shared" ref="H66:I66" si="14">H67+H71+H77+H76</f>
        <v>9937.4</v>
      </c>
      <c r="I66" s="28">
        <f t="shared" si="14"/>
        <v>10637.4</v>
      </c>
      <c r="J66" s="41"/>
    </row>
    <row r="67" spans="1:10" ht="33" customHeight="1" x14ac:dyDescent="0.2">
      <c r="A67" s="12" t="s">
        <v>97</v>
      </c>
      <c r="B67" s="13" t="s">
        <v>14</v>
      </c>
      <c r="C67" s="17" t="s">
        <v>19</v>
      </c>
      <c r="D67" s="17" t="s">
        <v>5</v>
      </c>
      <c r="E67" s="17" t="s">
        <v>98</v>
      </c>
      <c r="F67" s="17"/>
      <c r="G67" s="22">
        <f>G68</f>
        <v>1809.4</v>
      </c>
      <c r="H67" s="22">
        <f>H68</f>
        <v>1018</v>
      </c>
      <c r="I67" s="22">
        <f>I68</f>
        <v>1018</v>
      </c>
    </row>
    <row r="68" spans="1:10" ht="48.75" customHeight="1" x14ac:dyDescent="0.2">
      <c r="A68" s="12" t="s">
        <v>69</v>
      </c>
      <c r="B68" s="13" t="s">
        <v>14</v>
      </c>
      <c r="C68" s="13" t="s">
        <v>19</v>
      </c>
      <c r="D68" s="13" t="s">
        <v>5</v>
      </c>
      <c r="E68" s="13" t="s">
        <v>251</v>
      </c>
      <c r="F68" s="13" t="s">
        <v>13</v>
      </c>
      <c r="G68" s="22">
        <f>G69+G70</f>
        <v>1809.4</v>
      </c>
      <c r="H68" s="22">
        <f t="shared" ref="H68:I68" si="15">H69+H70</f>
        <v>1018</v>
      </c>
      <c r="I68" s="22">
        <f t="shared" si="15"/>
        <v>1018</v>
      </c>
    </row>
    <row r="69" spans="1:10" ht="97.5" customHeight="1" x14ac:dyDescent="0.2">
      <c r="A69" s="14" t="s">
        <v>144</v>
      </c>
      <c r="B69" s="13" t="s">
        <v>14</v>
      </c>
      <c r="C69" s="13" t="s">
        <v>19</v>
      </c>
      <c r="D69" s="13" t="s">
        <v>5</v>
      </c>
      <c r="E69" s="13" t="s">
        <v>251</v>
      </c>
      <c r="F69" s="13" t="s">
        <v>143</v>
      </c>
      <c r="G69" s="22">
        <v>1209.4000000000001</v>
      </c>
      <c r="H69" s="22">
        <v>1018</v>
      </c>
      <c r="I69" s="22">
        <v>1018</v>
      </c>
    </row>
    <row r="70" spans="1:10" ht="54.75" customHeight="1" x14ac:dyDescent="0.2">
      <c r="A70" s="12" t="s">
        <v>148</v>
      </c>
      <c r="B70" s="13" t="s">
        <v>14</v>
      </c>
      <c r="C70" s="17" t="s">
        <v>19</v>
      </c>
      <c r="D70" s="17" t="s">
        <v>5</v>
      </c>
      <c r="E70" s="17" t="s">
        <v>250</v>
      </c>
      <c r="F70" s="17" t="s">
        <v>145</v>
      </c>
      <c r="G70" s="28">
        <v>600</v>
      </c>
      <c r="H70" s="28">
        <v>0</v>
      </c>
      <c r="I70" s="28">
        <v>0</v>
      </c>
    </row>
    <row r="71" spans="1:10" ht="65.25" customHeight="1" x14ac:dyDescent="0.2">
      <c r="A71" s="12" t="s">
        <v>99</v>
      </c>
      <c r="B71" s="13" t="s">
        <v>14</v>
      </c>
      <c r="C71" s="13" t="s">
        <v>19</v>
      </c>
      <c r="D71" s="13" t="s">
        <v>5</v>
      </c>
      <c r="E71" s="13" t="s">
        <v>177</v>
      </c>
      <c r="F71" s="13"/>
      <c r="G71" s="22">
        <f t="shared" ref="G71:I71" si="16">G72</f>
        <v>3093.9</v>
      </c>
      <c r="H71" s="22">
        <f t="shared" si="16"/>
        <v>2919.4</v>
      </c>
      <c r="I71" s="22">
        <f t="shared" si="16"/>
        <v>2919.4</v>
      </c>
    </row>
    <row r="72" spans="1:10" ht="51.75" customHeight="1" x14ac:dyDescent="0.2">
      <c r="A72" s="12" t="s">
        <v>69</v>
      </c>
      <c r="B72" s="13" t="s">
        <v>14</v>
      </c>
      <c r="C72" s="13" t="s">
        <v>19</v>
      </c>
      <c r="D72" s="13" t="s">
        <v>5</v>
      </c>
      <c r="E72" s="13" t="s">
        <v>249</v>
      </c>
      <c r="F72" s="13"/>
      <c r="G72" s="22">
        <f>G73+G74</f>
        <v>3093.9</v>
      </c>
      <c r="H72" s="22">
        <f t="shared" ref="H72:I72" si="17">H73+H74</f>
        <v>2919.4</v>
      </c>
      <c r="I72" s="22">
        <f t="shared" si="17"/>
        <v>2919.4</v>
      </c>
    </row>
    <row r="73" spans="1:10" ht="96.75" customHeight="1" x14ac:dyDescent="0.2">
      <c r="A73" s="14" t="s">
        <v>144</v>
      </c>
      <c r="B73" s="13" t="s">
        <v>14</v>
      </c>
      <c r="C73" s="13" t="s">
        <v>19</v>
      </c>
      <c r="D73" s="13" t="s">
        <v>5</v>
      </c>
      <c r="E73" s="13" t="s">
        <v>249</v>
      </c>
      <c r="F73" s="13" t="s">
        <v>143</v>
      </c>
      <c r="G73" s="22">
        <v>3043.9</v>
      </c>
      <c r="H73" s="22">
        <v>2919.4</v>
      </c>
      <c r="I73" s="22">
        <v>2919.4</v>
      </c>
    </row>
    <row r="74" spans="1:10" ht="49.5" customHeight="1" x14ac:dyDescent="0.2">
      <c r="A74" s="12" t="s">
        <v>148</v>
      </c>
      <c r="B74" s="13" t="s">
        <v>14</v>
      </c>
      <c r="C74" s="13" t="s">
        <v>19</v>
      </c>
      <c r="D74" s="13" t="s">
        <v>5</v>
      </c>
      <c r="E74" s="13" t="s">
        <v>249</v>
      </c>
      <c r="F74" s="13" t="s">
        <v>145</v>
      </c>
      <c r="G74" s="22">
        <v>50</v>
      </c>
      <c r="H74" s="22">
        <v>0</v>
      </c>
      <c r="I74" s="22">
        <v>0</v>
      </c>
    </row>
    <row r="75" spans="1:10" ht="33" customHeight="1" x14ac:dyDescent="0.2">
      <c r="A75" s="12" t="s">
        <v>350</v>
      </c>
      <c r="B75" s="13" t="s">
        <v>14</v>
      </c>
      <c r="C75" s="13" t="s">
        <v>19</v>
      </c>
      <c r="D75" s="13" t="s">
        <v>5</v>
      </c>
      <c r="E75" s="13" t="s">
        <v>349</v>
      </c>
      <c r="F75" s="13"/>
      <c r="G75" s="22">
        <v>6000</v>
      </c>
      <c r="H75" s="22">
        <v>6000</v>
      </c>
      <c r="I75" s="22">
        <v>6700</v>
      </c>
    </row>
    <row r="76" spans="1:10" ht="211.5" customHeight="1" x14ac:dyDescent="0.2">
      <c r="A76" s="12" t="s">
        <v>348</v>
      </c>
      <c r="B76" s="13" t="s">
        <v>14</v>
      </c>
      <c r="C76" s="13" t="s">
        <v>19</v>
      </c>
      <c r="D76" s="13" t="s">
        <v>5</v>
      </c>
      <c r="E76" s="13" t="s">
        <v>347</v>
      </c>
      <c r="F76" s="13" t="s">
        <v>145</v>
      </c>
      <c r="G76" s="22">
        <v>6000</v>
      </c>
      <c r="H76" s="22">
        <v>6000</v>
      </c>
      <c r="I76" s="22">
        <v>6700</v>
      </c>
    </row>
    <row r="77" spans="1:10" ht="49.5" customHeight="1" x14ac:dyDescent="0.2">
      <c r="A77" s="12" t="s">
        <v>337</v>
      </c>
      <c r="B77" s="13" t="s">
        <v>14</v>
      </c>
      <c r="C77" s="13" t="s">
        <v>19</v>
      </c>
      <c r="D77" s="13" t="s">
        <v>5</v>
      </c>
      <c r="E77" s="13" t="s">
        <v>336</v>
      </c>
      <c r="F77" s="13"/>
      <c r="G77" s="22">
        <v>13.9</v>
      </c>
      <c r="H77" s="22">
        <v>0</v>
      </c>
      <c r="I77" s="22">
        <v>0</v>
      </c>
    </row>
    <row r="78" spans="1:10" ht="49.5" customHeight="1" x14ac:dyDescent="0.2">
      <c r="A78" s="12" t="s">
        <v>144</v>
      </c>
      <c r="B78" s="13" t="s">
        <v>14</v>
      </c>
      <c r="C78" s="13" t="s">
        <v>19</v>
      </c>
      <c r="D78" s="13" t="s">
        <v>5</v>
      </c>
      <c r="E78" s="13" t="s">
        <v>336</v>
      </c>
      <c r="F78" s="13" t="s">
        <v>143</v>
      </c>
      <c r="G78" s="22">
        <v>13.9</v>
      </c>
      <c r="H78" s="22">
        <v>0</v>
      </c>
      <c r="I78" s="22">
        <v>0</v>
      </c>
    </row>
    <row r="79" spans="1:10" ht="18.75" customHeight="1" x14ac:dyDescent="0.2">
      <c r="A79" s="12" t="s">
        <v>57</v>
      </c>
      <c r="B79" s="19" t="s">
        <v>14</v>
      </c>
      <c r="C79" s="19" t="s">
        <v>16</v>
      </c>
      <c r="D79" s="19" t="s">
        <v>68</v>
      </c>
      <c r="E79" s="19" t="s">
        <v>13</v>
      </c>
      <c r="F79" s="19" t="s">
        <v>13</v>
      </c>
      <c r="G79" s="32">
        <f>G82+G84</f>
        <v>62509.5</v>
      </c>
      <c r="H79" s="32">
        <f t="shared" ref="H79:I79" si="18">H80+H84</f>
        <v>34313.800000000003</v>
      </c>
      <c r="I79" s="32">
        <f t="shared" si="18"/>
        <v>44311.5</v>
      </c>
    </row>
    <row r="80" spans="1:10" ht="18.75" customHeight="1" x14ac:dyDescent="0.2">
      <c r="A80" s="12" t="s">
        <v>201</v>
      </c>
      <c r="B80" s="19" t="s">
        <v>14</v>
      </c>
      <c r="C80" s="19" t="s">
        <v>16</v>
      </c>
      <c r="D80" s="19" t="s">
        <v>21</v>
      </c>
      <c r="E80" s="19"/>
      <c r="F80" s="19"/>
      <c r="G80" s="32">
        <f>G81</f>
        <v>1198.9000000000001</v>
      </c>
      <c r="H80" s="32">
        <f t="shared" ref="H80:I80" si="19">H81</f>
        <v>1198.9000000000001</v>
      </c>
      <c r="I80" s="32">
        <f t="shared" si="19"/>
        <v>1198.9000000000001</v>
      </c>
    </row>
    <row r="81" spans="1:9" ht="18.75" customHeight="1" x14ac:dyDescent="0.2">
      <c r="A81" s="12" t="s">
        <v>204</v>
      </c>
      <c r="B81" s="19" t="s">
        <v>14</v>
      </c>
      <c r="C81" s="19" t="s">
        <v>16</v>
      </c>
      <c r="D81" s="19" t="s">
        <v>21</v>
      </c>
      <c r="E81" s="19" t="s">
        <v>205</v>
      </c>
      <c r="F81" s="19"/>
      <c r="G81" s="32">
        <f>G82</f>
        <v>1198.9000000000001</v>
      </c>
      <c r="H81" s="32">
        <f t="shared" ref="H81:I82" si="20">H82</f>
        <v>1198.9000000000001</v>
      </c>
      <c r="I81" s="32">
        <f t="shared" si="20"/>
        <v>1198.9000000000001</v>
      </c>
    </row>
    <row r="82" spans="1:9" ht="171.75" customHeight="1" x14ac:dyDescent="0.2">
      <c r="A82" s="71" t="s">
        <v>195</v>
      </c>
      <c r="B82" s="13" t="s">
        <v>14</v>
      </c>
      <c r="C82" s="13" t="s">
        <v>16</v>
      </c>
      <c r="D82" s="13" t="s">
        <v>21</v>
      </c>
      <c r="E82" s="13" t="s">
        <v>194</v>
      </c>
      <c r="F82" s="13"/>
      <c r="G82" s="22">
        <f>G83</f>
        <v>1198.9000000000001</v>
      </c>
      <c r="H82" s="22">
        <f t="shared" si="20"/>
        <v>1198.9000000000001</v>
      </c>
      <c r="I82" s="22">
        <f t="shared" si="20"/>
        <v>1198.9000000000001</v>
      </c>
    </row>
    <row r="83" spans="1:9" ht="50.25" customHeight="1" x14ac:dyDescent="0.2">
      <c r="A83" s="12" t="s">
        <v>148</v>
      </c>
      <c r="B83" s="13" t="s">
        <v>14</v>
      </c>
      <c r="C83" s="13" t="s">
        <v>16</v>
      </c>
      <c r="D83" s="13" t="s">
        <v>21</v>
      </c>
      <c r="E83" s="13" t="s">
        <v>194</v>
      </c>
      <c r="F83" s="13" t="s">
        <v>145</v>
      </c>
      <c r="G83" s="22">
        <v>1198.9000000000001</v>
      </c>
      <c r="H83" s="22">
        <v>1198.9000000000001</v>
      </c>
      <c r="I83" s="22">
        <v>1198.9000000000001</v>
      </c>
    </row>
    <row r="84" spans="1:9" ht="21.75" customHeight="1" x14ac:dyDescent="0.2">
      <c r="A84" s="12" t="s">
        <v>22</v>
      </c>
      <c r="B84" s="13" t="s">
        <v>14</v>
      </c>
      <c r="C84" s="13" t="s">
        <v>16</v>
      </c>
      <c r="D84" s="13" t="s">
        <v>20</v>
      </c>
      <c r="E84" s="13" t="s">
        <v>13</v>
      </c>
      <c r="F84" s="13" t="s">
        <v>13</v>
      </c>
      <c r="G84" s="22">
        <f>G85+G88</f>
        <v>61310.6</v>
      </c>
      <c r="H84" s="22">
        <f t="shared" ref="H84:I84" si="21">H85</f>
        <v>33114.9</v>
      </c>
      <c r="I84" s="22">
        <f t="shared" si="21"/>
        <v>43112.6</v>
      </c>
    </row>
    <row r="85" spans="1:9" ht="51.75" customHeight="1" x14ac:dyDescent="0.2">
      <c r="A85" s="12" t="s">
        <v>124</v>
      </c>
      <c r="B85" s="13" t="s">
        <v>14</v>
      </c>
      <c r="C85" s="13" t="s">
        <v>16</v>
      </c>
      <c r="D85" s="13" t="s">
        <v>20</v>
      </c>
      <c r="E85" s="13" t="s">
        <v>323</v>
      </c>
      <c r="F85" s="13"/>
      <c r="G85" s="22">
        <f>G86</f>
        <v>47681.7</v>
      </c>
      <c r="H85" s="22">
        <f t="shared" ref="H85:I86" si="22">H86</f>
        <v>33114.9</v>
      </c>
      <c r="I85" s="22">
        <f t="shared" si="22"/>
        <v>43112.6</v>
      </c>
    </row>
    <row r="86" spans="1:9" ht="33.75" customHeight="1" x14ac:dyDescent="0.2">
      <c r="A86" s="12" t="s">
        <v>71</v>
      </c>
      <c r="B86" s="13" t="s">
        <v>14</v>
      </c>
      <c r="C86" s="13" t="s">
        <v>16</v>
      </c>
      <c r="D86" s="13" t="s">
        <v>20</v>
      </c>
      <c r="E86" s="13" t="s">
        <v>323</v>
      </c>
      <c r="F86" s="13" t="s">
        <v>13</v>
      </c>
      <c r="G86" s="22">
        <f>G87</f>
        <v>47681.7</v>
      </c>
      <c r="H86" s="22">
        <f t="shared" si="22"/>
        <v>33114.9</v>
      </c>
      <c r="I86" s="22">
        <f t="shared" si="22"/>
        <v>43112.6</v>
      </c>
    </row>
    <row r="87" spans="1:9" ht="55.5" customHeight="1" x14ac:dyDescent="0.2">
      <c r="A87" s="12" t="s">
        <v>148</v>
      </c>
      <c r="B87" s="13" t="s">
        <v>14</v>
      </c>
      <c r="C87" s="13" t="s">
        <v>16</v>
      </c>
      <c r="D87" s="13" t="s">
        <v>20</v>
      </c>
      <c r="E87" s="13" t="s">
        <v>323</v>
      </c>
      <c r="F87" s="13" t="s">
        <v>145</v>
      </c>
      <c r="G87" s="22">
        <v>47681.7</v>
      </c>
      <c r="H87" s="22">
        <v>33114.9</v>
      </c>
      <c r="I87" s="22">
        <v>43112.6</v>
      </c>
    </row>
    <row r="88" spans="1:9" ht="35.25" customHeight="1" x14ac:dyDescent="0.2">
      <c r="A88" s="12" t="s">
        <v>331</v>
      </c>
      <c r="B88" s="13" t="s">
        <v>14</v>
      </c>
      <c r="C88" s="13" t="s">
        <v>16</v>
      </c>
      <c r="D88" s="13" t="s">
        <v>20</v>
      </c>
      <c r="E88" s="13" t="s">
        <v>332</v>
      </c>
      <c r="F88" s="13"/>
      <c r="G88" s="22">
        <f>G89</f>
        <v>13628.9</v>
      </c>
      <c r="H88" s="22">
        <v>0</v>
      </c>
      <c r="I88" s="22">
        <v>0</v>
      </c>
    </row>
    <row r="89" spans="1:9" ht="45.75" customHeight="1" x14ac:dyDescent="0.2">
      <c r="A89" s="12" t="s">
        <v>148</v>
      </c>
      <c r="B89" s="13" t="s">
        <v>14</v>
      </c>
      <c r="C89" s="13" t="s">
        <v>16</v>
      </c>
      <c r="D89" s="13" t="s">
        <v>20</v>
      </c>
      <c r="E89" s="13" t="s">
        <v>332</v>
      </c>
      <c r="F89" s="13" t="s">
        <v>145</v>
      </c>
      <c r="G89" s="22">
        <v>13628.9</v>
      </c>
      <c r="H89" s="22">
        <v>0</v>
      </c>
      <c r="I89" s="22">
        <v>0</v>
      </c>
    </row>
    <row r="90" spans="1:9" ht="23.25" customHeight="1" x14ac:dyDescent="0.2">
      <c r="A90" s="12" t="s">
        <v>56</v>
      </c>
      <c r="B90" s="13" t="s">
        <v>14</v>
      </c>
      <c r="C90" s="13" t="s">
        <v>21</v>
      </c>
      <c r="D90" s="13" t="s">
        <v>68</v>
      </c>
      <c r="E90" s="13" t="s">
        <v>13</v>
      </c>
      <c r="F90" s="13" t="s">
        <v>13</v>
      </c>
      <c r="G90" s="22">
        <f>G91+G98+G112+G95</f>
        <v>66554.099999999991</v>
      </c>
      <c r="H90" s="22">
        <f>H91+H98+H112</f>
        <v>5381.8</v>
      </c>
      <c r="I90" s="22">
        <f>I91+I98+I112</f>
        <v>5381.8</v>
      </c>
    </row>
    <row r="91" spans="1:9" ht="22.5" customHeight="1" x14ac:dyDescent="0.2">
      <c r="A91" s="12" t="s">
        <v>72</v>
      </c>
      <c r="B91" s="13" t="s">
        <v>14</v>
      </c>
      <c r="C91" s="13" t="s">
        <v>21</v>
      </c>
      <c r="D91" s="13" t="s">
        <v>15</v>
      </c>
      <c r="E91" s="13"/>
      <c r="F91" s="13"/>
      <c r="G91" s="22">
        <f>G92</f>
        <v>300</v>
      </c>
      <c r="H91" s="22">
        <f t="shared" ref="H91:I92" si="23">H92</f>
        <v>0</v>
      </c>
      <c r="I91" s="22">
        <f t="shared" si="23"/>
        <v>0</v>
      </c>
    </row>
    <row r="92" spans="1:9" ht="47.25" x14ac:dyDescent="0.2">
      <c r="A92" s="12" t="s">
        <v>100</v>
      </c>
      <c r="B92" s="13" t="s">
        <v>14</v>
      </c>
      <c r="C92" s="13" t="s">
        <v>21</v>
      </c>
      <c r="D92" s="13" t="s">
        <v>15</v>
      </c>
      <c r="E92" s="13" t="s">
        <v>322</v>
      </c>
      <c r="F92" s="13"/>
      <c r="G92" s="22">
        <f>G93</f>
        <v>300</v>
      </c>
      <c r="H92" s="22">
        <f t="shared" si="23"/>
        <v>0</v>
      </c>
      <c r="I92" s="22">
        <f t="shared" si="23"/>
        <v>0</v>
      </c>
    </row>
    <row r="93" spans="1:9" ht="49.5" customHeight="1" x14ac:dyDescent="0.2">
      <c r="A93" s="12" t="s">
        <v>128</v>
      </c>
      <c r="B93" s="13" t="s">
        <v>14</v>
      </c>
      <c r="C93" s="13" t="s">
        <v>21</v>
      </c>
      <c r="D93" s="13" t="s">
        <v>15</v>
      </c>
      <c r="E93" s="13" t="s">
        <v>322</v>
      </c>
      <c r="F93" s="13"/>
      <c r="G93" s="22">
        <f>G94</f>
        <v>300</v>
      </c>
      <c r="H93" s="22">
        <f t="shared" ref="H93:I93" si="24">H94</f>
        <v>0</v>
      </c>
      <c r="I93" s="22">
        <f t="shared" si="24"/>
        <v>0</v>
      </c>
    </row>
    <row r="94" spans="1:9" ht="47.25" x14ac:dyDescent="0.2">
      <c r="A94" s="12" t="s">
        <v>73</v>
      </c>
      <c r="B94" s="13" t="s">
        <v>14</v>
      </c>
      <c r="C94" s="13" t="s">
        <v>21</v>
      </c>
      <c r="D94" s="13" t="s">
        <v>15</v>
      </c>
      <c r="E94" s="13" t="s">
        <v>322</v>
      </c>
      <c r="F94" s="13" t="s">
        <v>145</v>
      </c>
      <c r="G94" s="22">
        <v>300</v>
      </c>
      <c r="H94" s="22">
        <v>0</v>
      </c>
      <c r="I94" s="22">
        <v>0</v>
      </c>
    </row>
    <row r="95" spans="1:9" ht="15.75" x14ac:dyDescent="0.2">
      <c r="A95" s="12" t="s">
        <v>333</v>
      </c>
      <c r="B95" s="13" t="s">
        <v>14</v>
      </c>
      <c r="C95" s="13" t="s">
        <v>21</v>
      </c>
      <c r="D95" s="13" t="s">
        <v>26</v>
      </c>
      <c r="E95" s="13"/>
      <c r="F95" s="13"/>
      <c r="G95" s="22">
        <v>19835.7</v>
      </c>
      <c r="H95" s="22">
        <v>0</v>
      </c>
      <c r="I95" s="22">
        <v>0</v>
      </c>
    </row>
    <row r="96" spans="1:9" ht="47.25" x14ac:dyDescent="0.2">
      <c r="A96" s="12" t="s">
        <v>334</v>
      </c>
      <c r="B96" s="13" t="s">
        <v>14</v>
      </c>
      <c r="C96" s="13" t="s">
        <v>21</v>
      </c>
      <c r="D96" s="13" t="s">
        <v>26</v>
      </c>
      <c r="E96" s="13" t="s">
        <v>335</v>
      </c>
      <c r="F96" s="13"/>
      <c r="G96" s="22">
        <v>19835.7</v>
      </c>
      <c r="H96" s="22">
        <v>0</v>
      </c>
      <c r="I96" s="22">
        <v>0</v>
      </c>
    </row>
    <row r="97" spans="1:9" ht="47.25" x14ac:dyDescent="0.2">
      <c r="A97" s="12" t="s">
        <v>73</v>
      </c>
      <c r="B97" s="13" t="s">
        <v>14</v>
      </c>
      <c r="C97" s="13" t="s">
        <v>21</v>
      </c>
      <c r="D97" s="13" t="s">
        <v>26</v>
      </c>
      <c r="E97" s="13" t="s">
        <v>335</v>
      </c>
      <c r="F97" s="13" t="s">
        <v>145</v>
      </c>
      <c r="G97" s="22">
        <v>19835.7</v>
      </c>
      <c r="H97" s="22">
        <v>0</v>
      </c>
      <c r="I97" s="22">
        <v>0</v>
      </c>
    </row>
    <row r="98" spans="1:9" ht="18" customHeight="1" x14ac:dyDescent="0.2">
      <c r="A98" s="12" t="s">
        <v>50</v>
      </c>
      <c r="B98" s="13" t="s">
        <v>14</v>
      </c>
      <c r="C98" s="13" t="s">
        <v>21</v>
      </c>
      <c r="D98" s="13" t="s">
        <v>19</v>
      </c>
      <c r="E98" s="13"/>
      <c r="F98" s="13"/>
      <c r="G98" s="22">
        <f>G99+G105</f>
        <v>37826.699999999997</v>
      </c>
      <c r="H98" s="22">
        <f>H99+H105</f>
        <v>0</v>
      </c>
      <c r="I98" s="22">
        <f>I99+I105</f>
        <v>0</v>
      </c>
    </row>
    <row r="99" spans="1:9" ht="48.75" customHeight="1" x14ac:dyDescent="0.2">
      <c r="A99" s="12" t="s">
        <v>284</v>
      </c>
      <c r="B99" s="13" t="s">
        <v>14</v>
      </c>
      <c r="C99" s="13" t="s">
        <v>21</v>
      </c>
      <c r="D99" s="13" t="s">
        <v>19</v>
      </c>
      <c r="E99" s="13" t="s">
        <v>287</v>
      </c>
      <c r="F99" s="13"/>
      <c r="G99" s="22">
        <f>G100</f>
        <v>18606.7</v>
      </c>
      <c r="H99" s="22">
        <v>0</v>
      </c>
      <c r="I99" s="22">
        <v>0</v>
      </c>
    </row>
    <row r="100" spans="1:9" ht="35.25" customHeight="1" x14ac:dyDescent="0.2">
      <c r="A100" s="12" t="s">
        <v>285</v>
      </c>
      <c r="B100" s="13" t="s">
        <v>14</v>
      </c>
      <c r="C100" s="13" t="s">
        <v>21</v>
      </c>
      <c r="D100" s="13" t="s">
        <v>19</v>
      </c>
      <c r="E100" s="13" t="s">
        <v>342</v>
      </c>
      <c r="F100" s="13"/>
      <c r="G100" s="22">
        <f>G101+G103</f>
        <v>18606.7</v>
      </c>
      <c r="H100" s="22">
        <v>0</v>
      </c>
      <c r="I100" s="22">
        <v>0</v>
      </c>
    </row>
    <row r="101" spans="1:9" ht="53.25" customHeight="1" x14ac:dyDescent="0.2">
      <c r="A101" s="12" t="s">
        <v>286</v>
      </c>
      <c r="B101" s="13" t="s">
        <v>14</v>
      </c>
      <c r="C101" s="13" t="s">
        <v>21</v>
      </c>
      <c r="D101" s="13" t="s">
        <v>19</v>
      </c>
      <c r="E101" s="13" t="s">
        <v>321</v>
      </c>
      <c r="F101" s="13"/>
      <c r="G101" s="22">
        <f>G102</f>
        <v>16000</v>
      </c>
      <c r="H101" s="22">
        <v>0</v>
      </c>
      <c r="I101" s="22">
        <v>0</v>
      </c>
    </row>
    <row r="102" spans="1:9" ht="53.25" customHeight="1" x14ac:dyDescent="0.2">
      <c r="A102" s="12" t="s">
        <v>73</v>
      </c>
      <c r="B102" s="13" t="s">
        <v>14</v>
      </c>
      <c r="C102" s="13" t="s">
        <v>21</v>
      </c>
      <c r="D102" s="13" t="s">
        <v>19</v>
      </c>
      <c r="E102" s="13" t="s">
        <v>321</v>
      </c>
      <c r="F102" s="13" t="s">
        <v>145</v>
      </c>
      <c r="G102" s="22">
        <v>16000</v>
      </c>
      <c r="H102" s="22">
        <v>0</v>
      </c>
      <c r="I102" s="22">
        <v>0</v>
      </c>
    </row>
    <row r="103" spans="1:9" ht="38.25" customHeight="1" x14ac:dyDescent="0.2">
      <c r="A103" s="12" t="s">
        <v>340</v>
      </c>
      <c r="B103" s="13" t="s">
        <v>14</v>
      </c>
      <c r="C103" s="13" t="s">
        <v>21</v>
      </c>
      <c r="D103" s="13" t="s">
        <v>19</v>
      </c>
      <c r="E103" s="13" t="s">
        <v>341</v>
      </c>
      <c r="F103" s="13"/>
      <c r="G103" s="22">
        <v>2606.6999999999998</v>
      </c>
      <c r="H103" s="22">
        <v>0</v>
      </c>
      <c r="I103" s="22">
        <v>0</v>
      </c>
    </row>
    <row r="104" spans="1:9" ht="53.25" customHeight="1" x14ac:dyDescent="0.2">
      <c r="A104" s="12" t="s">
        <v>73</v>
      </c>
      <c r="B104" s="13" t="s">
        <v>14</v>
      </c>
      <c r="C104" s="13" t="s">
        <v>21</v>
      </c>
      <c r="D104" s="13" t="s">
        <v>19</v>
      </c>
      <c r="E104" s="13" t="s">
        <v>341</v>
      </c>
      <c r="F104" s="13" t="s">
        <v>145</v>
      </c>
      <c r="G104" s="22">
        <v>2606.6999999999998</v>
      </c>
      <c r="H104" s="22">
        <v>0</v>
      </c>
      <c r="I104" s="22">
        <v>0</v>
      </c>
    </row>
    <row r="105" spans="1:9" ht="36.75" customHeight="1" x14ac:dyDescent="0.2">
      <c r="A105" s="12" t="s">
        <v>129</v>
      </c>
      <c r="B105" s="13" t="s">
        <v>14</v>
      </c>
      <c r="C105" s="13" t="s">
        <v>21</v>
      </c>
      <c r="D105" s="13" t="s">
        <v>19</v>
      </c>
      <c r="E105" s="13" t="s">
        <v>130</v>
      </c>
      <c r="F105" s="13"/>
      <c r="G105" s="22">
        <f>G106+G108+G110</f>
        <v>19220</v>
      </c>
      <c r="H105" s="22">
        <f t="shared" ref="H105:I105" si="25">H106+H108+H110</f>
        <v>0</v>
      </c>
      <c r="I105" s="22">
        <f t="shared" si="25"/>
        <v>0</v>
      </c>
    </row>
    <row r="106" spans="1:9" ht="48" customHeight="1" x14ac:dyDescent="0.2">
      <c r="A106" s="12" t="s">
        <v>229</v>
      </c>
      <c r="B106" s="13" t="s">
        <v>14</v>
      </c>
      <c r="C106" s="13" t="s">
        <v>21</v>
      </c>
      <c r="D106" s="13" t="s">
        <v>19</v>
      </c>
      <c r="E106" s="13" t="s">
        <v>101</v>
      </c>
      <c r="F106" s="13"/>
      <c r="G106" s="22">
        <f>G107</f>
        <v>15077.4</v>
      </c>
      <c r="H106" s="22">
        <f t="shared" ref="H106" si="26">H107</f>
        <v>0</v>
      </c>
      <c r="I106" s="22">
        <v>0</v>
      </c>
    </row>
    <row r="107" spans="1:9" ht="50.25" customHeight="1" x14ac:dyDescent="0.2">
      <c r="A107" s="14" t="s">
        <v>150</v>
      </c>
      <c r="B107" s="13" t="s">
        <v>14</v>
      </c>
      <c r="C107" s="13" t="s">
        <v>21</v>
      </c>
      <c r="D107" s="13" t="s">
        <v>19</v>
      </c>
      <c r="E107" s="13" t="s">
        <v>101</v>
      </c>
      <c r="F107" s="13" t="s">
        <v>149</v>
      </c>
      <c r="G107" s="22">
        <v>15077.4</v>
      </c>
      <c r="H107" s="22">
        <v>0</v>
      </c>
      <c r="I107" s="22">
        <v>0</v>
      </c>
    </row>
    <row r="108" spans="1:9" ht="85.5" customHeight="1" x14ac:dyDescent="0.2">
      <c r="A108" s="12" t="s">
        <v>320</v>
      </c>
      <c r="B108" s="13" t="s">
        <v>14</v>
      </c>
      <c r="C108" s="13" t="s">
        <v>21</v>
      </c>
      <c r="D108" s="13" t="s">
        <v>19</v>
      </c>
      <c r="E108" s="13" t="s">
        <v>319</v>
      </c>
      <c r="F108" s="13"/>
      <c r="G108" s="22">
        <v>3142.6</v>
      </c>
      <c r="H108" s="22">
        <v>0</v>
      </c>
      <c r="I108" s="22">
        <v>0</v>
      </c>
    </row>
    <row r="109" spans="1:9" ht="49.5" customHeight="1" x14ac:dyDescent="0.2">
      <c r="A109" s="14" t="s">
        <v>73</v>
      </c>
      <c r="B109" s="13" t="s">
        <v>14</v>
      </c>
      <c r="C109" s="13" t="s">
        <v>21</v>
      </c>
      <c r="D109" s="13" t="s">
        <v>19</v>
      </c>
      <c r="E109" s="13" t="s">
        <v>319</v>
      </c>
      <c r="F109" s="13" t="s">
        <v>145</v>
      </c>
      <c r="G109" s="22">
        <v>3142.6</v>
      </c>
      <c r="H109" s="22">
        <v>0</v>
      </c>
      <c r="I109" s="22">
        <v>0</v>
      </c>
    </row>
    <row r="110" spans="1:9" ht="55.5" customHeight="1" x14ac:dyDescent="0.2">
      <c r="A110" s="12" t="s">
        <v>324</v>
      </c>
      <c r="B110" s="13" t="s">
        <v>14</v>
      </c>
      <c r="C110" s="13" t="s">
        <v>21</v>
      </c>
      <c r="D110" s="13" t="s">
        <v>19</v>
      </c>
      <c r="E110" s="13" t="s">
        <v>351</v>
      </c>
      <c r="F110" s="13"/>
      <c r="G110" s="22">
        <v>1000</v>
      </c>
      <c r="H110" s="22">
        <v>0</v>
      </c>
      <c r="I110" s="22">
        <v>0</v>
      </c>
    </row>
    <row r="111" spans="1:9" ht="50.25" customHeight="1" x14ac:dyDescent="0.2">
      <c r="A111" s="12" t="s">
        <v>73</v>
      </c>
      <c r="B111" s="13" t="s">
        <v>14</v>
      </c>
      <c r="C111" s="13" t="s">
        <v>21</v>
      </c>
      <c r="D111" s="13" t="s">
        <v>19</v>
      </c>
      <c r="E111" s="13" t="s">
        <v>351</v>
      </c>
      <c r="F111" s="13" t="s">
        <v>145</v>
      </c>
      <c r="G111" s="22">
        <v>1000</v>
      </c>
      <c r="H111" s="22">
        <v>0</v>
      </c>
      <c r="I111" s="22">
        <v>0</v>
      </c>
    </row>
    <row r="112" spans="1:9" ht="31.5" x14ac:dyDescent="0.2">
      <c r="A112" s="12" t="s">
        <v>23</v>
      </c>
      <c r="B112" s="13" t="s">
        <v>14</v>
      </c>
      <c r="C112" s="13" t="s">
        <v>21</v>
      </c>
      <c r="D112" s="13" t="s">
        <v>21</v>
      </c>
      <c r="E112" s="13"/>
      <c r="F112" s="13"/>
      <c r="G112" s="22">
        <f>G113+G116+G118</f>
        <v>8591.7000000000007</v>
      </c>
      <c r="H112" s="22">
        <f t="shared" ref="H112:I112" si="27">H113+H116</f>
        <v>5381.8</v>
      </c>
      <c r="I112" s="22">
        <f t="shared" si="27"/>
        <v>5381.8</v>
      </c>
    </row>
    <row r="113" spans="1:9" ht="47.25" customHeight="1" x14ac:dyDescent="0.2">
      <c r="A113" s="72" t="s">
        <v>102</v>
      </c>
      <c r="B113" s="13" t="s">
        <v>14</v>
      </c>
      <c r="C113" s="13" t="s">
        <v>21</v>
      </c>
      <c r="D113" s="13" t="s">
        <v>21</v>
      </c>
      <c r="E113" s="13" t="s">
        <v>103</v>
      </c>
      <c r="F113" s="13"/>
      <c r="G113" s="22">
        <f t="shared" ref="G113:I114" si="28">G114</f>
        <v>5536.1</v>
      </c>
      <c r="H113" s="22">
        <f t="shared" si="28"/>
        <v>5381.8</v>
      </c>
      <c r="I113" s="22">
        <f t="shared" si="28"/>
        <v>5381.8</v>
      </c>
    </row>
    <row r="114" spans="1:9" ht="48" customHeight="1" x14ac:dyDescent="0.2">
      <c r="A114" s="12" t="s">
        <v>69</v>
      </c>
      <c r="B114" s="13" t="s">
        <v>14</v>
      </c>
      <c r="C114" s="13" t="s">
        <v>21</v>
      </c>
      <c r="D114" s="13" t="s">
        <v>21</v>
      </c>
      <c r="E114" s="13" t="s">
        <v>252</v>
      </c>
      <c r="F114" s="13"/>
      <c r="G114" s="22">
        <f t="shared" si="28"/>
        <v>5536.1</v>
      </c>
      <c r="H114" s="22">
        <f t="shared" si="28"/>
        <v>5381.8</v>
      </c>
      <c r="I114" s="22">
        <f t="shared" si="28"/>
        <v>5381.8</v>
      </c>
    </row>
    <row r="115" spans="1:9" ht="94.5" x14ac:dyDescent="0.2">
      <c r="A115" s="14" t="s">
        <v>144</v>
      </c>
      <c r="B115" s="13" t="s">
        <v>14</v>
      </c>
      <c r="C115" s="13" t="s">
        <v>21</v>
      </c>
      <c r="D115" s="13" t="s">
        <v>21</v>
      </c>
      <c r="E115" s="13" t="s">
        <v>252</v>
      </c>
      <c r="F115" s="13" t="s">
        <v>143</v>
      </c>
      <c r="G115" s="22">
        <v>5536.1</v>
      </c>
      <c r="H115" s="22">
        <v>5381.8</v>
      </c>
      <c r="I115" s="22">
        <v>5381.8</v>
      </c>
    </row>
    <row r="116" spans="1:9" ht="96.75" customHeight="1" x14ac:dyDescent="0.2">
      <c r="A116" s="12" t="s">
        <v>320</v>
      </c>
      <c r="B116" s="13" t="s">
        <v>14</v>
      </c>
      <c r="C116" s="13" t="s">
        <v>21</v>
      </c>
      <c r="D116" s="13" t="s">
        <v>21</v>
      </c>
      <c r="E116" s="13" t="s">
        <v>319</v>
      </c>
      <c r="F116" s="13"/>
      <c r="G116" s="22">
        <v>3000</v>
      </c>
      <c r="H116" s="22">
        <v>0</v>
      </c>
      <c r="I116" s="22">
        <v>0</v>
      </c>
    </row>
    <row r="117" spans="1:9" ht="57.75" customHeight="1" x14ac:dyDescent="0.2">
      <c r="A117" s="12" t="s">
        <v>73</v>
      </c>
      <c r="B117" s="13" t="s">
        <v>14</v>
      </c>
      <c r="C117" s="13" t="s">
        <v>21</v>
      </c>
      <c r="D117" s="13" t="s">
        <v>21</v>
      </c>
      <c r="E117" s="13" t="s">
        <v>319</v>
      </c>
      <c r="F117" s="13"/>
      <c r="G117" s="22">
        <v>3000</v>
      </c>
      <c r="H117" s="22">
        <v>0</v>
      </c>
      <c r="I117" s="22">
        <v>0</v>
      </c>
    </row>
    <row r="118" spans="1:9" ht="76.5" customHeight="1" x14ac:dyDescent="0.2">
      <c r="A118" s="12" t="s">
        <v>337</v>
      </c>
      <c r="B118" s="13" t="s">
        <v>14</v>
      </c>
      <c r="C118" s="13" t="s">
        <v>21</v>
      </c>
      <c r="D118" s="13" t="s">
        <v>21</v>
      </c>
      <c r="E118" s="13" t="s">
        <v>336</v>
      </c>
      <c r="F118" s="13"/>
      <c r="G118" s="22">
        <v>55.6</v>
      </c>
      <c r="H118" s="22">
        <v>0</v>
      </c>
      <c r="I118" s="22">
        <v>0</v>
      </c>
    </row>
    <row r="119" spans="1:9" ht="57.75" customHeight="1" x14ac:dyDescent="0.2">
      <c r="A119" s="12" t="s">
        <v>144</v>
      </c>
      <c r="B119" s="13" t="s">
        <v>14</v>
      </c>
      <c r="C119" s="13" t="s">
        <v>21</v>
      </c>
      <c r="D119" s="13" t="s">
        <v>21</v>
      </c>
      <c r="E119" s="13" t="s">
        <v>336</v>
      </c>
      <c r="F119" s="13" t="s">
        <v>143</v>
      </c>
      <c r="G119" s="22">
        <v>55.6</v>
      </c>
      <c r="H119" s="22">
        <v>0</v>
      </c>
      <c r="I119" s="22">
        <v>0</v>
      </c>
    </row>
    <row r="120" spans="1:9" ht="23.25" customHeight="1" x14ac:dyDescent="0.25">
      <c r="A120" s="66" t="s">
        <v>42</v>
      </c>
      <c r="B120" s="13" t="s">
        <v>14</v>
      </c>
      <c r="C120" s="13" t="s">
        <v>24</v>
      </c>
      <c r="D120" s="13" t="s">
        <v>68</v>
      </c>
      <c r="E120" s="13" t="s">
        <v>13</v>
      </c>
      <c r="F120" s="13" t="s">
        <v>13</v>
      </c>
      <c r="G120" s="22">
        <f>G121</f>
        <v>1025</v>
      </c>
      <c r="H120" s="22">
        <f t="shared" ref="H120:I120" si="29">H121</f>
        <v>0</v>
      </c>
      <c r="I120" s="22">
        <f t="shared" si="29"/>
        <v>0</v>
      </c>
    </row>
    <row r="121" spans="1:9" ht="31.5" x14ac:dyDescent="0.2">
      <c r="A121" s="12" t="s">
        <v>123</v>
      </c>
      <c r="B121" s="13" t="s">
        <v>14</v>
      </c>
      <c r="C121" s="13" t="s">
        <v>24</v>
      </c>
      <c r="D121" s="13" t="s">
        <v>24</v>
      </c>
      <c r="E121" s="13"/>
      <c r="F121" s="13"/>
      <c r="G121" s="22">
        <f>G124+G122+G126</f>
        <v>1025</v>
      </c>
      <c r="H121" s="22">
        <f t="shared" ref="H121:I121" si="30">H124+H122+H126</f>
        <v>0</v>
      </c>
      <c r="I121" s="22">
        <f t="shared" si="30"/>
        <v>0</v>
      </c>
    </row>
    <row r="122" spans="1:9" ht="53.25" customHeight="1" x14ac:dyDescent="0.2">
      <c r="A122" s="12" t="s">
        <v>126</v>
      </c>
      <c r="B122" s="13" t="s">
        <v>14</v>
      </c>
      <c r="C122" s="17" t="s">
        <v>24</v>
      </c>
      <c r="D122" s="17" t="s">
        <v>24</v>
      </c>
      <c r="E122" s="13" t="s">
        <v>127</v>
      </c>
      <c r="F122" s="17"/>
      <c r="G122" s="22">
        <v>150</v>
      </c>
      <c r="H122" s="22">
        <f t="shared" ref="H122:I122" si="31">H123</f>
        <v>0</v>
      </c>
      <c r="I122" s="22">
        <f t="shared" si="31"/>
        <v>0</v>
      </c>
    </row>
    <row r="123" spans="1:9" ht="47.25" x14ac:dyDescent="0.2">
      <c r="A123" s="12" t="s">
        <v>148</v>
      </c>
      <c r="B123" s="13" t="s">
        <v>14</v>
      </c>
      <c r="C123" s="17" t="s">
        <v>24</v>
      </c>
      <c r="D123" s="17" t="s">
        <v>24</v>
      </c>
      <c r="E123" s="13" t="s">
        <v>127</v>
      </c>
      <c r="F123" s="17" t="s">
        <v>145</v>
      </c>
      <c r="G123" s="22">
        <v>150</v>
      </c>
      <c r="H123" s="22">
        <v>0</v>
      </c>
      <c r="I123" s="22">
        <v>0</v>
      </c>
    </row>
    <row r="124" spans="1:9" ht="36.75" customHeight="1" x14ac:dyDescent="0.2">
      <c r="A124" s="12" t="s">
        <v>172</v>
      </c>
      <c r="B124" s="13" t="s">
        <v>14</v>
      </c>
      <c r="C124" s="13" t="s">
        <v>24</v>
      </c>
      <c r="D124" s="13" t="s">
        <v>24</v>
      </c>
      <c r="E124" s="13" t="s">
        <v>175</v>
      </c>
      <c r="F124" s="13"/>
      <c r="G124" s="22">
        <f>G125</f>
        <v>550</v>
      </c>
      <c r="H124" s="22">
        <f t="shared" ref="H124:I124" si="32">H125</f>
        <v>0</v>
      </c>
      <c r="I124" s="22">
        <f t="shared" si="32"/>
        <v>0</v>
      </c>
    </row>
    <row r="125" spans="1:9" ht="47.25" x14ac:dyDescent="0.2">
      <c r="A125" s="12" t="s">
        <v>148</v>
      </c>
      <c r="B125" s="13" t="s">
        <v>14</v>
      </c>
      <c r="C125" s="13" t="s">
        <v>24</v>
      </c>
      <c r="D125" s="13" t="s">
        <v>24</v>
      </c>
      <c r="E125" s="13" t="s">
        <v>175</v>
      </c>
      <c r="F125" s="13" t="s">
        <v>145</v>
      </c>
      <c r="G125" s="22">
        <v>550</v>
      </c>
      <c r="H125" s="22">
        <v>0</v>
      </c>
      <c r="I125" s="22">
        <v>0</v>
      </c>
    </row>
    <row r="126" spans="1:9" ht="47.25" x14ac:dyDescent="0.2">
      <c r="A126" s="12" t="s">
        <v>318</v>
      </c>
      <c r="B126" s="13" t="s">
        <v>14</v>
      </c>
      <c r="C126" s="13" t="s">
        <v>24</v>
      </c>
      <c r="D126" s="13" t="s">
        <v>24</v>
      </c>
      <c r="E126" s="17" t="s">
        <v>174</v>
      </c>
      <c r="F126" s="17"/>
      <c r="G126" s="22">
        <f>G127</f>
        <v>325</v>
      </c>
      <c r="H126" s="22">
        <f>H127</f>
        <v>0</v>
      </c>
      <c r="I126" s="22">
        <v>0</v>
      </c>
    </row>
    <row r="127" spans="1:9" ht="47.25" x14ac:dyDescent="0.2">
      <c r="A127" s="12" t="s">
        <v>148</v>
      </c>
      <c r="B127" s="13" t="s">
        <v>14</v>
      </c>
      <c r="C127" s="13" t="s">
        <v>24</v>
      </c>
      <c r="D127" s="13" t="s">
        <v>24</v>
      </c>
      <c r="E127" s="17" t="s">
        <v>174</v>
      </c>
      <c r="F127" s="17" t="s">
        <v>145</v>
      </c>
      <c r="G127" s="22">
        <v>325</v>
      </c>
      <c r="H127" s="22"/>
      <c r="I127" s="22">
        <v>0</v>
      </c>
    </row>
    <row r="128" spans="1:9" ht="21.75" customHeight="1" x14ac:dyDescent="0.2">
      <c r="A128" s="12" t="s">
        <v>53</v>
      </c>
      <c r="B128" s="19" t="s">
        <v>14</v>
      </c>
      <c r="C128" s="19" t="s">
        <v>5</v>
      </c>
      <c r="D128" s="19" t="s">
        <v>13</v>
      </c>
      <c r="E128" s="19" t="s">
        <v>13</v>
      </c>
      <c r="F128" s="19" t="s">
        <v>13</v>
      </c>
      <c r="G128" s="29">
        <f>G129+G132+G135</f>
        <v>11406.23</v>
      </c>
      <c r="H128" s="29">
        <f t="shared" ref="H128:I128" si="33">H129+H132+H135</f>
        <v>8754.130000000001</v>
      </c>
      <c r="I128" s="29">
        <f t="shared" si="33"/>
        <v>8449.93</v>
      </c>
    </row>
    <row r="129" spans="1:9" ht="18.75" customHeight="1" x14ac:dyDescent="0.2">
      <c r="A129" s="12" t="s">
        <v>28</v>
      </c>
      <c r="B129" s="13" t="s">
        <v>14</v>
      </c>
      <c r="C129" s="13" t="s">
        <v>5</v>
      </c>
      <c r="D129" s="13" t="s">
        <v>15</v>
      </c>
      <c r="E129" s="13" t="s">
        <v>13</v>
      </c>
      <c r="F129" s="13" t="s">
        <v>13</v>
      </c>
      <c r="G129" s="22">
        <f>G130</f>
        <v>6551.5</v>
      </c>
      <c r="H129" s="22">
        <f t="shared" ref="H129:I129" si="34">H130</f>
        <v>6551.5</v>
      </c>
      <c r="I129" s="22">
        <f t="shared" si="34"/>
        <v>6551.5</v>
      </c>
    </row>
    <row r="130" spans="1:9" ht="47.25" x14ac:dyDescent="0.2">
      <c r="A130" s="12" t="s">
        <v>76</v>
      </c>
      <c r="B130" s="13" t="s">
        <v>14</v>
      </c>
      <c r="C130" s="13" t="s">
        <v>5</v>
      </c>
      <c r="D130" s="13" t="s">
        <v>15</v>
      </c>
      <c r="E130" s="13" t="s">
        <v>77</v>
      </c>
      <c r="F130" s="13" t="s">
        <v>13</v>
      </c>
      <c r="G130" s="22">
        <f>G131</f>
        <v>6551.5</v>
      </c>
      <c r="H130" s="22">
        <f t="shared" ref="H130:I130" si="35">H131</f>
        <v>6551.5</v>
      </c>
      <c r="I130" s="22">
        <f t="shared" si="35"/>
        <v>6551.5</v>
      </c>
    </row>
    <row r="131" spans="1:9" ht="34.5" customHeight="1" x14ac:dyDescent="0.2">
      <c r="A131" s="12" t="s">
        <v>152</v>
      </c>
      <c r="B131" s="19" t="s">
        <v>14</v>
      </c>
      <c r="C131" s="19" t="s">
        <v>5</v>
      </c>
      <c r="D131" s="19" t="s">
        <v>15</v>
      </c>
      <c r="E131" s="19" t="s">
        <v>77</v>
      </c>
      <c r="F131" s="19" t="s">
        <v>151</v>
      </c>
      <c r="G131" s="32">
        <v>6551.5</v>
      </c>
      <c r="H131" s="32">
        <v>6551.5</v>
      </c>
      <c r="I131" s="32">
        <v>6551.5</v>
      </c>
    </row>
    <row r="132" spans="1:9" ht="36" customHeight="1" x14ac:dyDescent="0.2">
      <c r="A132" s="12" t="s">
        <v>190</v>
      </c>
      <c r="B132" s="19" t="s">
        <v>14</v>
      </c>
      <c r="C132" s="19" t="s">
        <v>5</v>
      </c>
      <c r="D132" s="19" t="s">
        <v>16</v>
      </c>
      <c r="E132" s="19" t="s">
        <v>189</v>
      </c>
      <c r="F132" s="19"/>
      <c r="G132" s="32">
        <f>G133</f>
        <v>3579.4</v>
      </c>
      <c r="H132" s="32">
        <f t="shared" ref="H132:I132" si="36">H133</f>
        <v>955</v>
      </c>
      <c r="I132" s="32">
        <f t="shared" si="36"/>
        <v>650.79999999999995</v>
      </c>
    </row>
    <row r="133" spans="1:9" ht="24.75" customHeight="1" x14ac:dyDescent="0.2">
      <c r="A133" s="12" t="s">
        <v>188</v>
      </c>
      <c r="B133" s="13" t="s">
        <v>14</v>
      </c>
      <c r="C133" s="13" t="s">
        <v>5</v>
      </c>
      <c r="D133" s="13" t="s">
        <v>16</v>
      </c>
      <c r="E133" s="13" t="s">
        <v>185</v>
      </c>
      <c r="F133" s="13"/>
      <c r="G133" s="22">
        <f>G134</f>
        <v>3579.4</v>
      </c>
      <c r="H133" s="22">
        <f t="shared" ref="H133:I133" si="37">H134</f>
        <v>955</v>
      </c>
      <c r="I133" s="22">
        <f t="shared" si="37"/>
        <v>650.79999999999995</v>
      </c>
    </row>
    <row r="134" spans="1:9" ht="35.25" customHeight="1" x14ac:dyDescent="0.2">
      <c r="A134" s="12" t="s">
        <v>153</v>
      </c>
      <c r="B134" s="13" t="s">
        <v>14</v>
      </c>
      <c r="C134" s="13" t="s">
        <v>5</v>
      </c>
      <c r="D134" s="13" t="s">
        <v>16</v>
      </c>
      <c r="E134" s="13" t="s">
        <v>185</v>
      </c>
      <c r="F134" s="13" t="s">
        <v>151</v>
      </c>
      <c r="G134" s="22">
        <v>3579.4</v>
      </c>
      <c r="H134" s="22">
        <v>955</v>
      </c>
      <c r="I134" s="22">
        <v>650.79999999999995</v>
      </c>
    </row>
    <row r="135" spans="1:9" ht="30" customHeight="1" x14ac:dyDescent="0.2">
      <c r="A135" s="12" t="s">
        <v>30</v>
      </c>
      <c r="B135" s="13" t="s">
        <v>14</v>
      </c>
      <c r="C135" s="13" t="s">
        <v>5</v>
      </c>
      <c r="D135" s="13" t="s">
        <v>29</v>
      </c>
      <c r="E135" s="13" t="s">
        <v>13</v>
      </c>
      <c r="F135" s="13" t="s">
        <v>13</v>
      </c>
      <c r="G135" s="22">
        <f>G136+G139</f>
        <v>1275.3300000000002</v>
      </c>
      <c r="H135" s="22">
        <f t="shared" ref="H135:I135" si="38">H136</f>
        <v>1247.6300000000001</v>
      </c>
      <c r="I135" s="22">
        <f t="shared" si="38"/>
        <v>1247.6300000000001</v>
      </c>
    </row>
    <row r="136" spans="1:9" ht="34.5" customHeight="1" x14ac:dyDescent="0.2">
      <c r="A136" s="12" t="s">
        <v>78</v>
      </c>
      <c r="B136" s="13" t="s">
        <v>14</v>
      </c>
      <c r="C136" s="17" t="s">
        <v>5</v>
      </c>
      <c r="D136" s="17" t="s">
        <v>29</v>
      </c>
      <c r="E136" s="17" t="s">
        <v>79</v>
      </c>
      <c r="F136" s="13" t="s">
        <v>13</v>
      </c>
      <c r="G136" s="22">
        <f>G137+G138</f>
        <v>1247.6300000000001</v>
      </c>
      <c r="H136" s="22">
        <f t="shared" ref="H136:I136" si="39">H137+H138</f>
        <v>1247.6300000000001</v>
      </c>
      <c r="I136" s="22">
        <f t="shared" si="39"/>
        <v>1247.6300000000001</v>
      </c>
    </row>
    <row r="137" spans="1:9" ht="94.5" x14ac:dyDescent="0.2">
      <c r="A137" s="14" t="s">
        <v>144</v>
      </c>
      <c r="B137" s="13" t="s">
        <v>14</v>
      </c>
      <c r="C137" s="17" t="s">
        <v>5</v>
      </c>
      <c r="D137" s="17" t="s">
        <v>29</v>
      </c>
      <c r="E137" s="17" t="s">
        <v>79</v>
      </c>
      <c r="F137" s="13" t="s">
        <v>143</v>
      </c>
      <c r="G137" s="22">
        <v>1247.6300000000001</v>
      </c>
      <c r="H137" s="22">
        <v>1247.6300000000001</v>
      </c>
      <c r="I137" s="22">
        <v>1247.6300000000001</v>
      </c>
    </row>
    <row r="138" spans="1:9" ht="94.5" x14ac:dyDescent="0.2">
      <c r="A138" s="14" t="s">
        <v>144</v>
      </c>
      <c r="B138" s="13" t="s">
        <v>14</v>
      </c>
      <c r="C138" s="17" t="s">
        <v>5</v>
      </c>
      <c r="D138" s="17" t="s">
        <v>29</v>
      </c>
      <c r="E138" s="17" t="s">
        <v>79</v>
      </c>
      <c r="F138" s="13" t="s">
        <v>145</v>
      </c>
      <c r="G138" s="22">
        <v>0</v>
      </c>
      <c r="H138" s="22">
        <v>0</v>
      </c>
      <c r="I138" s="22">
        <v>0</v>
      </c>
    </row>
    <row r="139" spans="1:9" ht="63" x14ac:dyDescent="0.2">
      <c r="A139" s="14" t="s">
        <v>337</v>
      </c>
      <c r="B139" s="13" t="s">
        <v>14</v>
      </c>
      <c r="C139" s="17" t="s">
        <v>5</v>
      </c>
      <c r="D139" s="17" t="s">
        <v>29</v>
      </c>
      <c r="E139" s="17" t="s">
        <v>336</v>
      </c>
      <c r="F139" s="13"/>
      <c r="G139" s="22">
        <v>27.7</v>
      </c>
      <c r="H139" s="22">
        <v>0</v>
      </c>
      <c r="I139" s="22">
        <v>0</v>
      </c>
    </row>
    <row r="140" spans="1:9" ht="94.5" x14ac:dyDescent="0.2">
      <c r="A140" s="14" t="s">
        <v>144</v>
      </c>
      <c r="B140" s="13" t="s">
        <v>14</v>
      </c>
      <c r="C140" s="17" t="s">
        <v>5</v>
      </c>
      <c r="D140" s="17" t="s">
        <v>29</v>
      </c>
      <c r="E140" s="17" t="s">
        <v>336</v>
      </c>
      <c r="F140" s="13" t="s">
        <v>143</v>
      </c>
      <c r="G140" s="22">
        <v>27.7</v>
      </c>
      <c r="H140" s="22">
        <v>0</v>
      </c>
      <c r="I140" s="22">
        <v>0</v>
      </c>
    </row>
    <row r="141" spans="1:9" ht="18.75" customHeight="1" x14ac:dyDescent="0.2">
      <c r="A141" s="12" t="s">
        <v>55</v>
      </c>
      <c r="B141" s="19" t="s">
        <v>14</v>
      </c>
      <c r="C141" s="19" t="s">
        <v>6</v>
      </c>
      <c r="D141" s="19" t="s">
        <v>68</v>
      </c>
      <c r="E141" s="19" t="s">
        <v>13</v>
      </c>
      <c r="F141" s="19" t="s">
        <v>13</v>
      </c>
      <c r="G141" s="32">
        <f>G142+G149</f>
        <v>49433.599999999999</v>
      </c>
      <c r="H141" s="32">
        <f>H142+H149</f>
        <v>47255.999999999993</v>
      </c>
      <c r="I141" s="32">
        <f>I142+I149</f>
        <v>45455.999999999993</v>
      </c>
    </row>
    <row r="142" spans="1:9" ht="24.75" customHeight="1" x14ac:dyDescent="0.2">
      <c r="A142" s="12" t="s">
        <v>230</v>
      </c>
      <c r="B142" s="13" t="s">
        <v>14</v>
      </c>
      <c r="C142" s="26" t="s">
        <v>6</v>
      </c>
      <c r="D142" s="26" t="s">
        <v>19</v>
      </c>
      <c r="E142" s="26"/>
      <c r="F142" s="25"/>
      <c r="G142" s="22">
        <f>G143</f>
        <v>44702.7</v>
      </c>
      <c r="H142" s="22">
        <f t="shared" ref="H142:I142" si="40">H143</f>
        <v>42910.299999999996</v>
      </c>
      <c r="I142" s="22">
        <f t="shared" si="40"/>
        <v>42910.299999999996</v>
      </c>
    </row>
    <row r="143" spans="1:9" ht="51" customHeight="1" x14ac:dyDescent="0.2">
      <c r="A143" s="12" t="s">
        <v>138</v>
      </c>
      <c r="B143" s="13" t="s">
        <v>14</v>
      </c>
      <c r="C143" s="26" t="s">
        <v>6</v>
      </c>
      <c r="D143" s="26" t="s">
        <v>19</v>
      </c>
      <c r="E143" s="26" t="s">
        <v>139</v>
      </c>
      <c r="F143" s="25"/>
      <c r="G143" s="27">
        <f>G144</f>
        <v>44702.7</v>
      </c>
      <c r="H143" s="27">
        <f>H144</f>
        <v>42910.299999999996</v>
      </c>
      <c r="I143" s="27">
        <f>I144</f>
        <v>42910.299999999996</v>
      </c>
    </row>
    <row r="144" spans="1:9" ht="51" customHeight="1" x14ac:dyDescent="0.2">
      <c r="A144" s="12" t="s">
        <v>74</v>
      </c>
      <c r="B144" s="13" t="s">
        <v>14</v>
      </c>
      <c r="C144" s="26" t="s">
        <v>6</v>
      </c>
      <c r="D144" s="26" t="s">
        <v>19</v>
      </c>
      <c r="E144" s="26" t="s">
        <v>255</v>
      </c>
      <c r="F144" s="25"/>
      <c r="G144" s="27">
        <f>G145+G146+G147+G148</f>
        <v>44702.7</v>
      </c>
      <c r="H144" s="27">
        <f>H145+H146+H147+H148</f>
        <v>42910.299999999996</v>
      </c>
      <c r="I144" s="27">
        <f t="shared" ref="I144" si="41">I145+I146+I147+I148</f>
        <v>42910.299999999996</v>
      </c>
    </row>
    <row r="145" spans="1:10" ht="102" customHeight="1" x14ac:dyDescent="0.2">
      <c r="A145" s="14" t="s">
        <v>144</v>
      </c>
      <c r="B145" s="13" t="s">
        <v>14</v>
      </c>
      <c r="C145" s="26" t="s">
        <v>6</v>
      </c>
      <c r="D145" s="26" t="s">
        <v>19</v>
      </c>
      <c r="E145" s="26" t="s">
        <v>140</v>
      </c>
      <c r="F145" s="25">
        <v>100</v>
      </c>
      <c r="G145" s="27">
        <v>41515.5</v>
      </c>
      <c r="H145" s="27">
        <v>39875.5</v>
      </c>
      <c r="I145" s="27">
        <v>39875.5</v>
      </c>
      <c r="J145" s="41"/>
    </row>
    <row r="146" spans="1:10" ht="51" customHeight="1" x14ac:dyDescent="0.2">
      <c r="A146" s="12" t="s">
        <v>148</v>
      </c>
      <c r="B146" s="13" t="s">
        <v>14</v>
      </c>
      <c r="C146" s="26" t="s">
        <v>6</v>
      </c>
      <c r="D146" s="26" t="s">
        <v>19</v>
      </c>
      <c r="E146" s="26" t="s">
        <v>140</v>
      </c>
      <c r="F146" s="25">
        <v>200</v>
      </c>
      <c r="G146" s="27">
        <v>471.6</v>
      </c>
      <c r="H146" s="27">
        <v>338.6</v>
      </c>
      <c r="I146" s="27">
        <v>338.6</v>
      </c>
    </row>
    <row r="147" spans="1:10" ht="51" customHeight="1" x14ac:dyDescent="0.2">
      <c r="A147" s="12" t="s">
        <v>244</v>
      </c>
      <c r="B147" s="13" t="s">
        <v>14</v>
      </c>
      <c r="C147" s="26" t="s">
        <v>6</v>
      </c>
      <c r="D147" s="26" t="s">
        <v>19</v>
      </c>
      <c r="E147" s="26" t="s">
        <v>254</v>
      </c>
      <c r="F147" s="25">
        <v>200</v>
      </c>
      <c r="G147" s="27">
        <v>1449.6</v>
      </c>
      <c r="H147" s="27">
        <v>1449.6</v>
      </c>
      <c r="I147" s="27">
        <v>1449.6</v>
      </c>
    </row>
    <row r="148" spans="1:10" ht="39.75" customHeight="1" x14ac:dyDescent="0.2">
      <c r="A148" s="12" t="s">
        <v>39</v>
      </c>
      <c r="B148" s="13" t="s">
        <v>14</v>
      </c>
      <c r="C148" s="26" t="s">
        <v>6</v>
      </c>
      <c r="D148" s="26" t="s">
        <v>19</v>
      </c>
      <c r="E148" s="26" t="s">
        <v>140</v>
      </c>
      <c r="F148" s="25">
        <v>800</v>
      </c>
      <c r="G148" s="27">
        <v>1266</v>
      </c>
      <c r="H148" s="27">
        <v>1246.5999999999999</v>
      </c>
      <c r="I148" s="27">
        <v>1246.5999999999999</v>
      </c>
    </row>
    <row r="149" spans="1:10" ht="31.5" x14ac:dyDescent="0.2">
      <c r="A149" s="12" t="s">
        <v>31</v>
      </c>
      <c r="B149" s="13" t="s">
        <v>14</v>
      </c>
      <c r="C149" s="13" t="s">
        <v>6</v>
      </c>
      <c r="D149" s="13" t="s">
        <v>21</v>
      </c>
      <c r="E149" s="13" t="s">
        <v>13</v>
      </c>
      <c r="F149" s="13" t="s">
        <v>13</v>
      </c>
      <c r="G149" s="22">
        <f>G150+G154+G156</f>
        <v>4730.9000000000005</v>
      </c>
      <c r="H149" s="22">
        <f t="shared" ref="H149:I149" si="42">H150+H154</f>
        <v>4345.7</v>
      </c>
      <c r="I149" s="22">
        <f t="shared" si="42"/>
        <v>2545.6999999999998</v>
      </c>
    </row>
    <row r="150" spans="1:10" ht="34.5" customHeight="1" x14ac:dyDescent="0.2">
      <c r="A150" s="12" t="s">
        <v>106</v>
      </c>
      <c r="B150" s="13" t="s">
        <v>14</v>
      </c>
      <c r="C150" s="13" t="s">
        <v>6</v>
      </c>
      <c r="D150" s="13" t="s">
        <v>21</v>
      </c>
      <c r="E150" s="13" t="s">
        <v>107</v>
      </c>
      <c r="F150" s="13"/>
      <c r="G150" s="22">
        <f>G151+G153</f>
        <v>2875.3</v>
      </c>
      <c r="H150" s="22">
        <f t="shared" ref="H150:I150" si="43">H151+H153</f>
        <v>2545.6999999999998</v>
      </c>
      <c r="I150" s="22">
        <f t="shared" si="43"/>
        <v>2545.6999999999998</v>
      </c>
    </row>
    <row r="151" spans="1:10" ht="52.5" customHeight="1" x14ac:dyDescent="0.2">
      <c r="A151" s="12" t="s">
        <v>69</v>
      </c>
      <c r="B151" s="13" t="s">
        <v>14</v>
      </c>
      <c r="C151" s="13" t="s">
        <v>6</v>
      </c>
      <c r="D151" s="13" t="s">
        <v>21</v>
      </c>
      <c r="E151" s="13" t="s">
        <v>253</v>
      </c>
      <c r="F151" s="13" t="s">
        <v>13</v>
      </c>
      <c r="G151" s="22">
        <f>G152</f>
        <v>2675.3</v>
      </c>
      <c r="H151" s="22">
        <f t="shared" ref="H151:I151" si="44">H152</f>
        <v>2545.6999999999998</v>
      </c>
      <c r="I151" s="22">
        <f t="shared" si="44"/>
        <v>2545.6999999999998</v>
      </c>
    </row>
    <row r="152" spans="1:10" ht="98.25" customHeight="1" x14ac:dyDescent="0.2">
      <c r="A152" s="14" t="s">
        <v>144</v>
      </c>
      <c r="B152" s="13" t="s">
        <v>14</v>
      </c>
      <c r="C152" s="13" t="s">
        <v>6</v>
      </c>
      <c r="D152" s="13" t="s">
        <v>21</v>
      </c>
      <c r="E152" s="13" t="s">
        <v>253</v>
      </c>
      <c r="F152" s="13" t="s">
        <v>143</v>
      </c>
      <c r="G152" s="22">
        <v>2675.3</v>
      </c>
      <c r="H152" s="22">
        <v>2545.6999999999998</v>
      </c>
      <c r="I152" s="22">
        <v>2545.6999999999998</v>
      </c>
    </row>
    <row r="153" spans="1:10" ht="53.25" customHeight="1" x14ac:dyDescent="0.2">
      <c r="A153" s="12" t="s">
        <v>148</v>
      </c>
      <c r="B153" s="13" t="s">
        <v>14</v>
      </c>
      <c r="C153" s="13" t="s">
        <v>6</v>
      </c>
      <c r="D153" s="13" t="s">
        <v>21</v>
      </c>
      <c r="E153" s="13" t="s">
        <v>317</v>
      </c>
      <c r="F153" s="13" t="s">
        <v>145</v>
      </c>
      <c r="G153" s="22">
        <v>200</v>
      </c>
      <c r="H153" s="22">
        <v>0</v>
      </c>
      <c r="I153" s="22">
        <v>0</v>
      </c>
    </row>
    <row r="154" spans="1:10" ht="73.5" customHeight="1" x14ac:dyDescent="0.2">
      <c r="A154" s="12" t="s">
        <v>160</v>
      </c>
      <c r="B154" s="13" t="s">
        <v>14</v>
      </c>
      <c r="C154" s="26" t="s">
        <v>6</v>
      </c>
      <c r="D154" s="26" t="s">
        <v>21</v>
      </c>
      <c r="E154" s="26" t="s">
        <v>161</v>
      </c>
      <c r="F154" s="25"/>
      <c r="G154" s="22">
        <v>1800</v>
      </c>
      <c r="H154" s="22">
        <v>1800</v>
      </c>
      <c r="I154" s="22">
        <v>0</v>
      </c>
    </row>
    <row r="155" spans="1:10" ht="58.5" customHeight="1" x14ac:dyDescent="0.2">
      <c r="A155" s="12" t="s">
        <v>148</v>
      </c>
      <c r="B155" s="13" t="s">
        <v>14</v>
      </c>
      <c r="C155" s="26" t="s">
        <v>6</v>
      </c>
      <c r="D155" s="26" t="s">
        <v>21</v>
      </c>
      <c r="E155" s="26" t="s">
        <v>161</v>
      </c>
      <c r="F155" s="25">
        <v>200</v>
      </c>
      <c r="G155" s="22">
        <v>1800</v>
      </c>
      <c r="H155" s="22">
        <v>1800</v>
      </c>
      <c r="I155" s="22">
        <v>0</v>
      </c>
    </row>
    <row r="156" spans="1:10" ht="77.25" customHeight="1" x14ac:dyDescent="0.2">
      <c r="A156" s="12" t="s">
        <v>337</v>
      </c>
      <c r="B156" s="13" t="s">
        <v>14</v>
      </c>
      <c r="C156" s="26" t="s">
        <v>6</v>
      </c>
      <c r="D156" s="26" t="s">
        <v>21</v>
      </c>
      <c r="E156" s="26" t="s">
        <v>336</v>
      </c>
      <c r="F156" s="25"/>
      <c r="G156" s="22">
        <v>55.6</v>
      </c>
      <c r="H156" s="22">
        <v>0</v>
      </c>
      <c r="I156" s="22">
        <v>0</v>
      </c>
    </row>
    <row r="157" spans="1:10" ht="75.75" customHeight="1" x14ac:dyDescent="0.2">
      <c r="A157" s="12" t="s">
        <v>144</v>
      </c>
      <c r="B157" s="13" t="s">
        <v>14</v>
      </c>
      <c r="C157" s="26" t="s">
        <v>6</v>
      </c>
      <c r="D157" s="26" t="s">
        <v>21</v>
      </c>
      <c r="E157" s="26" t="s">
        <v>336</v>
      </c>
      <c r="F157" s="25" t="s">
        <v>143</v>
      </c>
      <c r="G157" s="22">
        <v>55.6</v>
      </c>
      <c r="H157" s="22">
        <v>0</v>
      </c>
      <c r="I157" s="22">
        <v>0</v>
      </c>
    </row>
    <row r="158" spans="1:10" ht="21.75" customHeight="1" x14ac:dyDescent="0.2">
      <c r="A158" s="16" t="s">
        <v>80</v>
      </c>
      <c r="B158" s="18" t="s">
        <v>32</v>
      </c>
      <c r="C158" s="18" t="s">
        <v>13</v>
      </c>
      <c r="D158" s="18" t="s">
        <v>13</v>
      </c>
      <c r="E158" s="18" t="s">
        <v>13</v>
      </c>
      <c r="F158" s="18" t="s">
        <v>13</v>
      </c>
      <c r="G158" s="23">
        <f>G159</f>
        <v>3859.3</v>
      </c>
      <c r="H158" s="23">
        <f t="shared" ref="H158:I161" si="45">H159</f>
        <v>3794</v>
      </c>
      <c r="I158" s="23">
        <f t="shared" si="45"/>
        <v>3794</v>
      </c>
    </row>
    <row r="159" spans="1:10" ht="23.25" customHeight="1" x14ac:dyDescent="0.2">
      <c r="A159" s="12" t="s">
        <v>51</v>
      </c>
      <c r="B159" s="13" t="s">
        <v>32</v>
      </c>
      <c r="C159" s="13" t="s">
        <v>15</v>
      </c>
      <c r="D159" s="13" t="s">
        <v>13</v>
      </c>
      <c r="E159" s="13" t="s">
        <v>13</v>
      </c>
      <c r="F159" s="13" t="s">
        <v>13</v>
      </c>
      <c r="G159" s="22">
        <f>G160</f>
        <v>3859.3</v>
      </c>
      <c r="H159" s="22">
        <f t="shared" si="45"/>
        <v>3794</v>
      </c>
      <c r="I159" s="22">
        <f t="shared" si="45"/>
        <v>3794</v>
      </c>
    </row>
    <row r="160" spans="1:10" ht="50.25" customHeight="1" x14ac:dyDescent="0.2">
      <c r="A160" s="12" t="s">
        <v>33</v>
      </c>
      <c r="B160" s="13" t="s">
        <v>32</v>
      </c>
      <c r="C160" s="13" t="s">
        <v>15</v>
      </c>
      <c r="D160" s="13" t="s">
        <v>29</v>
      </c>
      <c r="E160" s="13" t="s">
        <v>13</v>
      </c>
      <c r="F160" s="13" t="s">
        <v>13</v>
      </c>
      <c r="G160" s="22">
        <f>G161</f>
        <v>3859.3</v>
      </c>
      <c r="H160" s="22">
        <f t="shared" si="45"/>
        <v>3794</v>
      </c>
      <c r="I160" s="22">
        <f t="shared" si="45"/>
        <v>3794</v>
      </c>
    </row>
    <row r="161" spans="1:9" ht="133.5" customHeight="1" x14ac:dyDescent="0.2">
      <c r="A161" s="60" t="s">
        <v>181</v>
      </c>
      <c r="B161" s="20" t="s">
        <v>32</v>
      </c>
      <c r="C161" s="13" t="s">
        <v>15</v>
      </c>
      <c r="D161" s="13" t="s">
        <v>29</v>
      </c>
      <c r="E161" s="17" t="s">
        <v>108</v>
      </c>
      <c r="F161" s="13"/>
      <c r="G161" s="22">
        <f>G162</f>
        <v>3859.3</v>
      </c>
      <c r="H161" s="22">
        <f t="shared" si="45"/>
        <v>3794</v>
      </c>
      <c r="I161" s="22">
        <f t="shared" si="45"/>
        <v>3794</v>
      </c>
    </row>
    <row r="162" spans="1:9" ht="51.75" customHeight="1" x14ac:dyDescent="0.2">
      <c r="A162" s="62" t="s">
        <v>69</v>
      </c>
      <c r="B162" s="13" t="s">
        <v>32</v>
      </c>
      <c r="C162" s="13" t="s">
        <v>15</v>
      </c>
      <c r="D162" s="13" t="s">
        <v>29</v>
      </c>
      <c r="E162" s="17" t="s">
        <v>258</v>
      </c>
      <c r="F162" s="13" t="s">
        <v>13</v>
      </c>
      <c r="G162" s="22">
        <f>G163+G164+G165</f>
        <v>3859.3</v>
      </c>
      <c r="H162" s="22">
        <f t="shared" ref="H162:I162" si="46">H163+H164+H165</f>
        <v>3794</v>
      </c>
      <c r="I162" s="22">
        <f t="shared" si="46"/>
        <v>3794</v>
      </c>
    </row>
    <row r="163" spans="1:9" ht="98.25" customHeight="1" x14ac:dyDescent="0.2">
      <c r="A163" s="14" t="s">
        <v>144</v>
      </c>
      <c r="B163" s="13" t="s">
        <v>32</v>
      </c>
      <c r="C163" s="13" t="s">
        <v>15</v>
      </c>
      <c r="D163" s="13" t="s">
        <v>29</v>
      </c>
      <c r="E163" s="17" t="s">
        <v>256</v>
      </c>
      <c r="F163" s="13" t="s">
        <v>143</v>
      </c>
      <c r="G163" s="22">
        <v>3844.3</v>
      </c>
      <c r="H163" s="22">
        <v>3774</v>
      </c>
      <c r="I163" s="22">
        <v>3774</v>
      </c>
    </row>
    <row r="164" spans="1:9" ht="52.5" customHeight="1" x14ac:dyDescent="0.2">
      <c r="A164" s="12" t="s">
        <v>148</v>
      </c>
      <c r="B164" s="13" t="s">
        <v>32</v>
      </c>
      <c r="C164" s="13" t="s">
        <v>15</v>
      </c>
      <c r="D164" s="13" t="s">
        <v>29</v>
      </c>
      <c r="E164" s="17" t="s">
        <v>257</v>
      </c>
      <c r="F164" s="13" t="s">
        <v>145</v>
      </c>
      <c r="G164" s="22">
        <v>5</v>
      </c>
      <c r="H164" s="22">
        <v>10</v>
      </c>
      <c r="I164" s="22">
        <v>10</v>
      </c>
    </row>
    <row r="165" spans="1:9" ht="18.75" customHeight="1" x14ac:dyDescent="0.2">
      <c r="A165" s="12" t="s">
        <v>147</v>
      </c>
      <c r="B165" s="13" t="s">
        <v>32</v>
      </c>
      <c r="C165" s="13" t="s">
        <v>15</v>
      </c>
      <c r="D165" s="13" t="s">
        <v>29</v>
      </c>
      <c r="E165" s="17" t="s">
        <v>257</v>
      </c>
      <c r="F165" s="13" t="s">
        <v>146</v>
      </c>
      <c r="G165" s="22">
        <v>10</v>
      </c>
      <c r="H165" s="22">
        <v>10</v>
      </c>
      <c r="I165" s="22">
        <v>10</v>
      </c>
    </row>
    <row r="166" spans="1:9" ht="21" customHeight="1" x14ac:dyDescent="0.2">
      <c r="A166" s="16" t="s">
        <v>217</v>
      </c>
      <c r="B166" s="18" t="s">
        <v>34</v>
      </c>
      <c r="C166" s="18" t="s">
        <v>13</v>
      </c>
      <c r="D166" s="18" t="s">
        <v>13</v>
      </c>
      <c r="E166" s="18" t="s">
        <v>13</v>
      </c>
      <c r="F166" s="18" t="s">
        <v>13</v>
      </c>
      <c r="G166" s="23">
        <f>G167</f>
        <v>3956.7999999999993</v>
      </c>
      <c r="H166" s="23">
        <f t="shared" ref="H166:I166" si="47">H167</f>
        <v>3828.8999999999996</v>
      </c>
      <c r="I166" s="23">
        <f t="shared" si="47"/>
        <v>3828.8999999999996</v>
      </c>
    </row>
    <row r="167" spans="1:9" ht="15.75" x14ac:dyDescent="0.2">
      <c r="A167" s="12" t="s">
        <v>51</v>
      </c>
      <c r="B167" s="13" t="s">
        <v>34</v>
      </c>
      <c r="C167" s="13" t="s">
        <v>15</v>
      </c>
      <c r="D167" s="13" t="s">
        <v>13</v>
      </c>
      <c r="E167" s="13" t="s">
        <v>13</v>
      </c>
      <c r="F167" s="13" t="s">
        <v>13</v>
      </c>
      <c r="G167" s="22">
        <f>G168+G170</f>
        <v>3956.7999999999993</v>
      </c>
      <c r="H167" s="22">
        <f t="shared" ref="H167:I167" si="48">H168+H170</f>
        <v>3828.8999999999996</v>
      </c>
      <c r="I167" s="22">
        <f t="shared" si="48"/>
        <v>3828.8999999999996</v>
      </c>
    </row>
    <row r="168" spans="1:9" ht="31.5" x14ac:dyDescent="0.2">
      <c r="A168" s="37" t="s">
        <v>81</v>
      </c>
      <c r="B168" s="13" t="s">
        <v>34</v>
      </c>
      <c r="C168" s="13" t="s">
        <v>15</v>
      </c>
      <c r="D168" s="13" t="s">
        <v>8</v>
      </c>
      <c r="E168" s="13" t="s">
        <v>82</v>
      </c>
      <c r="F168" s="13"/>
      <c r="G168" s="22">
        <f>G169</f>
        <v>355.2</v>
      </c>
      <c r="H168" s="22">
        <f t="shared" ref="H168:I168" si="49">H169</f>
        <v>355.2</v>
      </c>
      <c r="I168" s="22">
        <f t="shared" si="49"/>
        <v>355.2</v>
      </c>
    </row>
    <row r="169" spans="1:9" ht="23.25" customHeight="1" x14ac:dyDescent="0.2">
      <c r="A169" s="12" t="s">
        <v>147</v>
      </c>
      <c r="B169" s="13" t="s">
        <v>34</v>
      </c>
      <c r="C169" s="13" t="s">
        <v>15</v>
      </c>
      <c r="D169" s="13" t="s">
        <v>8</v>
      </c>
      <c r="E169" s="13" t="s">
        <v>82</v>
      </c>
      <c r="F169" s="13" t="s">
        <v>146</v>
      </c>
      <c r="G169" s="22">
        <v>355.2</v>
      </c>
      <c r="H169" s="22">
        <v>355.2</v>
      </c>
      <c r="I169" s="22">
        <v>355.2</v>
      </c>
    </row>
    <row r="170" spans="1:9" ht="66.75" customHeight="1" x14ac:dyDescent="0.2">
      <c r="A170" s="12" t="s">
        <v>35</v>
      </c>
      <c r="B170" s="13" t="s">
        <v>34</v>
      </c>
      <c r="C170" s="13" t="s">
        <v>15</v>
      </c>
      <c r="D170" s="13" t="s">
        <v>19</v>
      </c>
      <c r="E170" s="13" t="s">
        <v>13</v>
      </c>
      <c r="F170" s="13" t="s">
        <v>13</v>
      </c>
      <c r="G170" s="22">
        <f>G171+G174+G179</f>
        <v>3601.5999999999995</v>
      </c>
      <c r="H170" s="22">
        <f>H171+H174</f>
        <v>3473.7</v>
      </c>
      <c r="I170" s="22">
        <f>I171+I174</f>
        <v>3473.7</v>
      </c>
    </row>
    <row r="171" spans="1:9" ht="37.5" customHeight="1" x14ac:dyDescent="0.2">
      <c r="A171" s="67" t="s">
        <v>109</v>
      </c>
      <c r="B171" s="13" t="s">
        <v>34</v>
      </c>
      <c r="C171" s="13" t="s">
        <v>15</v>
      </c>
      <c r="D171" s="13" t="s">
        <v>19</v>
      </c>
      <c r="E171" s="13" t="s">
        <v>110</v>
      </c>
      <c r="F171" s="13"/>
      <c r="G171" s="22">
        <f>G172</f>
        <v>1965.6</v>
      </c>
      <c r="H171" s="22">
        <f>H172</f>
        <v>1879.4</v>
      </c>
      <c r="I171" s="22">
        <f>I172</f>
        <v>1879.4</v>
      </c>
    </row>
    <row r="172" spans="1:9" ht="51.75" customHeight="1" x14ac:dyDescent="0.2">
      <c r="A172" s="12" t="s">
        <v>69</v>
      </c>
      <c r="B172" s="13" t="s">
        <v>34</v>
      </c>
      <c r="C172" s="13" t="s">
        <v>15</v>
      </c>
      <c r="D172" s="13" t="s">
        <v>19</v>
      </c>
      <c r="E172" s="13" t="s">
        <v>263</v>
      </c>
      <c r="F172" s="13" t="s">
        <v>13</v>
      </c>
      <c r="G172" s="22">
        <f>G173</f>
        <v>1965.6</v>
      </c>
      <c r="H172" s="22">
        <f t="shared" ref="H172:I172" si="50">H173</f>
        <v>1879.4</v>
      </c>
      <c r="I172" s="22">
        <f t="shared" si="50"/>
        <v>1879.4</v>
      </c>
    </row>
    <row r="173" spans="1:9" ht="94.5" customHeight="1" x14ac:dyDescent="0.2">
      <c r="A173" s="73" t="s">
        <v>187</v>
      </c>
      <c r="B173" s="20" t="s">
        <v>34</v>
      </c>
      <c r="C173" s="13" t="s">
        <v>15</v>
      </c>
      <c r="D173" s="13" t="s">
        <v>19</v>
      </c>
      <c r="E173" s="13" t="s">
        <v>262</v>
      </c>
      <c r="F173" s="13" t="s">
        <v>143</v>
      </c>
      <c r="G173" s="22">
        <v>1965.6</v>
      </c>
      <c r="H173" s="22">
        <v>1879.4</v>
      </c>
      <c r="I173" s="22">
        <v>1879.4</v>
      </c>
    </row>
    <row r="174" spans="1:9" ht="53.25" customHeight="1" x14ac:dyDescent="0.2">
      <c r="A174" s="12" t="s">
        <v>111</v>
      </c>
      <c r="B174" s="13" t="s">
        <v>34</v>
      </c>
      <c r="C174" s="13" t="s">
        <v>15</v>
      </c>
      <c r="D174" s="13" t="s">
        <v>19</v>
      </c>
      <c r="E174" s="13" t="s">
        <v>112</v>
      </c>
      <c r="F174" s="13"/>
      <c r="G174" s="22">
        <f>G175</f>
        <v>1594.3</v>
      </c>
      <c r="H174" s="22">
        <f t="shared" ref="H174:I174" si="51">H175</f>
        <v>1594.3</v>
      </c>
      <c r="I174" s="22">
        <f t="shared" si="51"/>
        <v>1594.3</v>
      </c>
    </row>
    <row r="175" spans="1:9" ht="51.75" customHeight="1" x14ac:dyDescent="0.2">
      <c r="A175" s="12" t="s">
        <v>69</v>
      </c>
      <c r="B175" s="13" t="s">
        <v>34</v>
      </c>
      <c r="C175" s="13" t="s">
        <v>15</v>
      </c>
      <c r="D175" s="13" t="s">
        <v>19</v>
      </c>
      <c r="E175" s="13" t="s">
        <v>261</v>
      </c>
      <c r="F175" s="13"/>
      <c r="G175" s="22">
        <f>G176+G177+G178</f>
        <v>1594.3</v>
      </c>
      <c r="H175" s="22">
        <f t="shared" ref="H175:I175" si="52">H176+H177+H178</f>
        <v>1594.3</v>
      </c>
      <c r="I175" s="22">
        <f t="shared" si="52"/>
        <v>1594.3</v>
      </c>
    </row>
    <row r="176" spans="1:9" ht="99" customHeight="1" x14ac:dyDescent="0.2">
      <c r="A176" s="14" t="s">
        <v>144</v>
      </c>
      <c r="B176" s="13" t="s">
        <v>34</v>
      </c>
      <c r="C176" s="13" t="s">
        <v>15</v>
      </c>
      <c r="D176" s="13" t="s">
        <v>19</v>
      </c>
      <c r="E176" s="13" t="s">
        <v>260</v>
      </c>
      <c r="F176" s="13" t="s">
        <v>143</v>
      </c>
      <c r="G176" s="22">
        <v>1487.3</v>
      </c>
      <c r="H176" s="22">
        <v>1487.3</v>
      </c>
      <c r="I176" s="22">
        <v>1487.3</v>
      </c>
    </row>
    <row r="177" spans="1:9" ht="50.25" customHeight="1" x14ac:dyDescent="0.2">
      <c r="A177" s="62" t="s">
        <v>148</v>
      </c>
      <c r="B177" s="13" t="s">
        <v>34</v>
      </c>
      <c r="C177" s="13" t="s">
        <v>15</v>
      </c>
      <c r="D177" s="13" t="s">
        <v>19</v>
      </c>
      <c r="E177" s="13" t="s">
        <v>259</v>
      </c>
      <c r="F177" s="13" t="s">
        <v>145</v>
      </c>
      <c r="G177" s="22">
        <v>104.9</v>
      </c>
      <c r="H177" s="22">
        <v>104.9</v>
      </c>
      <c r="I177" s="22">
        <v>104.9</v>
      </c>
    </row>
    <row r="178" spans="1:9" ht="24" customHeight="1" x14ac:dyDescent="0.2">
      <c r="A178" s="14" t="s">
        <v>154</v>
      </c>
      <c r="B178" s="13" t="s">
        <v>34</v>
      </c>
      <c r="C178" s="13" t="s">
        <v>15</v>
      </c>
      <c r="D178" s="13" t="s">
        <v>19</v>
      </c>
      <c r="E178" s="13" t="s">
        <v>259</v>
      </c>
      <c r="F178" s="13" t="s">
        <v>146</v>
      </c>
      <c r="G178" s="22">
        <v>2.1</v>
      </c>
      <c r="H178" s="22">
        <v>2.1</v>
      </c>
      <c r="I178" s="22">
        <v>2.1</v>
      </c>
    </row>
    <row r="179" spans="1:9" ht="60.75" customHeight="1" x14ac:dyDescent="0.2">
      <c r="A179" s="14" t="s">
        <v>337</v>
      </c>
      <c r="B179" s="13" t="s">
        <v>34</v>
      </c>
      <c r="C179" s="13" t="s">
        <v>15</v>
      </c>
      <c r="D179" s="13" t="s">
        <v>19</v>
      </c>
      <c r="E179" s="13" t="s">
        <v>336</v>
      </c>
      <c r="F179" s="13"/>
      <c r="G179" s="22">
        <v>41.7</v>
      </c>
      <c r="H179" s="22">
        <v>0</v>
      </c>
      <c r="I179" s="22">
        <v>0</v>
      </c>
    </row>
    <row r="180" spans="1:9" ht="64.5" customHeight="1" x14ac:dyDescent="0.2">
      <c r="A180" s="14" t="s">
        <v>144</v>
      </c>
      <c r="B180" s="13" t="s">
        <v>34</v>
      </c>
      <c r="C180" s="13" t="s">
        <v>15</v>
      </c>
      <c r="D180" s="13" t="s">
        <v>19</v>
      </c>
      <c r="E180" s="13" t="s">
        <v>336</v>
      </c>
      <c r="F180" s="13" t="s">
        <v>143</v>
      </c>
      <c r="G180" s="22">
        <v>41.7</v>
      </c>
      <c r="H180" s="22">
        <v>0</v>
      </c>
      <c r="I180" s="22">
        <v>0</v>
      </c>
    </row>
    <row r="181" spans="1:9" ht="21.75" customHeight="1" x14ac:dyDescent="0.2">
      <c r="A181" s="16" t="s">
        <v>207</v>
      </c>
      <c r="B181" s="21" t="s">
        <v>36</v>
      </c>
      <c r="C181" s="21"/>
      <c r="D181" s="21"/>
      <c r="E181" s="19"/>
      <c r="F181" s="19"/>
      <c r="G181" s="23">
        <f>G182+G193+G222</f>
        <v>75684.600000000006</v>
      </c>
      <c r="H181" s="23">
        <f>H182+H193+H222</f>
        <v>68938.900000000009</v>
      </c>
      <c r="I181" s="23">
        <f>I182+I193+I222</f>
        <v>65728.700000000012</v>
      </c>
    </row>
    <row r="182" spans="1:9" ht="15.75" x14ac:dyDescent="0.2">
      <c r="A182" s="12" t="s">
        <v>42</v>
      </c>
      <c r="B182" s="13" t="s">
        <v>36</v>
      </c>
      <c r="C182" s="13" t="s">
        <v>24</v>
      </c>
      <c r="D182" s="13" t="s">
        <v>68</v>
      </c>
      <c r="E182" s="13" t="s">
        <v>13</v>
      </c>
      <c r="F182" s="13" t="s">
        <v>13</v>
      </c>
      <c r="G182" s="22">
        <f>G183</f>
        <v>19032.800000000003</v>
      </c>
      <c r="H182" s="22">
        <f t="shared" ref="H182:I182" si="53">H183</f>
        <v>21808.100000000002</v>
      </c>
      <c r="I182" s="22">
        <f t="shared" si="53"/>
        <v>18253.800000000003</v>
      </c>
    </row>
    <row r="183" spans="1:9" ht="18" customHeight="1" x14ac:dyDescent="0.2">
      <c r="A183" s="12" t="s">
        <v>159</v>
      </c>
      <c r="B183" s="19" t="s">
        <v>36</v>
      </c>
      <c r="C183" s="19" t="s">
        <v>24</v>
      </c>
      <c r="D183" s="19" t="s">
        <v>19</v>
      </c>
      <c r="E183" s="19"/>
      <c r="F183" s="19" t="s">
        <v>13</v>
      </c>
      <c r="G183" s="32">
        <f>G184+G191</f>
        <v>19032.800000000003</v>
      </c>
      <c r="H183" s="32">
        <f>H184+H191+H189</f>
        <v>21808.100000000002</v>
      </c>
      <c r="I183" s="32">
        <f>I184+I191+I189</f>
        <v>18253.800000000003</v>
      </c>
    </row>
    <row r="184" spans="1:9" ht="54" customHeight="1" x14ac:dyDescent="0.2">
      <c r="A184" s="12" t="s">
        <v>104</v>
      </c>
      <c r="B184" s="13" t="s">
        <v>36</v>
      </c>
      <c r="C184" s="13" t="s">
        <v>24</v>
      </c>
      <c r="D184" s="13" t="s">
        <v>19</v>
      </c>
      <c r="E184" s="13" t="s">
        <v>105</v>
      </c>
      <c r="F184" s="13"/>
      <c r="G184" s="22">
        <f>G185</f>
        <v>19032.800000000003</v>
      </c>
      <c r="H184" s="22">
        <f t="shared" ref="H184:I184" si="54">H185</f>
        <v>18253.800000000003</v>
      </c>
      <c r="I184" s="22">
        <f t="shared" si="54"/>
        <v>18253.800000000003</v>
      </c>
    </row>
    <row r="185" spans="1:9" ht="38.25" customHeight="1" x14ac:dyDescent="0.2">
      <c r="A185" s="12" t="s">
        <v>74</v>
      </c>
      <c r="B185" s="13" t="s">
        <v>36</v>
      </c>
      <c r="C185" s="13" t="s">
        <v>24</v>
      </c>
      <c r="D185" s="13" t="s">
        <v>19</v>
      </c>
      <c r="E185" s="13" t="s">
        <v>75</v>
      </c>
      <c r="F185" s="13" t="s">
        <v>13</v>
      </c>
      <c r="G185" s="22">
        <f>G186+G187+G188</f>
        <v>19032.800000000003</v>
      </c>
      <c r="H185" s="22">
        <f t="shared" ref="H185:I185" si="55">H186+H187+H188</f>
        <v>18253.800000000003</v>
      </c>
      <c r="I185" s="22">
        <f t="shared" si="55"/>
        <v>18253.800000000003</v>
      </c>
    </row>
    <row r="186" spans="1:9" ht="94.5" x14ac:dyDescent="0.2">
      <c r="A186" s="14" t="s">
        <v>144</v>
      </c>
      <c r="B186" s="13" t="s">
        <v>36</v>
      </c>
      <c r="C186" s="13" t="s">
        <v>24</v>
      </c>
      <c r="D186" s="13" t="s">
        <v>19</v>
      </c>
      <c r="E186" s="13" t="s">
        <v>75</v>
      </c>
      <c r="F186" s="13" t="s">
        <v>143</v>
      </c>
      <c r="G186" s="22">
        <v>18724.400000000001</v>
      </c>
      <c r="H186" s="22">
        <v>17975.400000000001</v>
      </c>
      <c r="I186" s="22">
        <v>17975.400000000001</v>
      </c>
    </row>
    <row r="187" spans="1:9" ht="54" customHeight="1" x14ac:dyDescent="0.2">
      <c r="A187" s="12" t="s">
        <v>148</v>
      </c>
      <c r="B187" s="13" t="s">
        <v>36</v>
      </c>
      <c r="C187" s="13" t="s">
        <v>24</v>
      </c>
      <c r="D187" s="13" t="s">
        <v>19</v>
      </c>
      <c r="E187" s="13" t="s">
        <v>75</v>
      </c>
      <c r="F187" s="13" t="s">
        <v>145</v>
      </c>
      <c r="G187" s="22">
        <v>187.4</v>
      </c>
      <c r="H187" s="22">
        <v>157.4</v>
      </c>
      <c r="I187" s="22">
        <v>157.4</v>
      </c>
    </row>
    <row r="188" spans="1:9" ht="21.75" customHeight="1" x14ac:dyDescent="0.2">
      <c r="A188" s="12" t="s">
        <v>154</v>
      </c>
      <c r="B188" s="13" t="s">
        <v>36</v>
      </c>
      <c r="C188" s="13" t="s">
        <v>24</v>
      </c>
      <c r="D188" s="13" t="s">
        <v>19</v>
      </c>
      <c r="E188" s="13" t="s">
        <v>75</v>
      </c>
      <c r="F188" s="13" t="s">
        <v>146</v>
      </c>
      <c r="G188" s="22">
        <v>121</v>
      </c>
      <c r="H188" s="22">
        <v>121</v>
      </c>
      <c r="I188" s="22">
        <v>121</v>
      </c>
    </row>
    <row r="189" spans="1:9" ht="34.5" customHeight="1" x14ac:dyDescent="0.2">
      <c r="A189" s="12" t="s">
        <v>316</v>
      </c>
      <c r="B189" s="13" t="s">
        <v>36</v>
      </c>
      <c r="C189" s="13" t="s">
        <v>24</v>
      </c>
      <c r="D189" s="13" t="s">
        <v>19</v>
      </c>
      <c r="E189" s="13" t="s">
        <v>242</v>
      </c>
      <c r="F189" s="13"/>
      <c r="G189" s="22">
        <v>0</v>
      </c>
      <c r="H189" s="22">
        <v>100</v>
      </c>
      <c r="I189" s="22">
        <v>0</v>
      </c>
    </row>
    <row r="190" spans="1:9" ht="47.25" customHeight="1" x14ac:dyDescent="0.2">
      <c r="A190" s="12" t="s">
        <v>148</v>
      </c>
      <c r="B190" s="13" t="s">
        <v>36</v>
      </c>
      <c r="C190" s="13" t="s">
        <v>24</v>
      </c>
      <c r="D190" s="13" t="s">
        <v>19</v>
      </c>
      <c r="E190" s="13" t="s">
        <v>242</v>
      </c>
      <c r="F190" s="13" t="s">
        <v>145</v>
      </c>
      <c r="G190" s="22">
        <v>0</v>
      </c>
      <c r="H190" s="22">
        <v>100</v>
      </c>
      <c r="I190" s="22">
        <v>0</v>
      </c>
    </row>
    <row r="191" spans="1:9" ht="66" customHeight="1" x14ac:dyDescent="0.2">
      <c r="A191" s="74" t="s">
        <v>300</v>
      </c>
      <c r="B191" s="13" t="s">
        <v>36</v>
      </c>
      <c r="C191" s="13" t="s">
        <v>24</v>
      </c>
      <c r="D191" s="13" t="s">
        <v>19</v>
      </c>
      <c r="E191" s="13" t="s">
        <v>315</v>
      </c>
      <c r="F191" s="13"/>
      <c r="G191" s="22">
        <v>0</v>
      </c>
      <c r="H191" s="22">
        <v>3454.3</v>
      </c>
      <c r="I191" s="22">
        <v>0</v>
      </c>
    </row>
    <row r="192" spans="1:9" ht="49.5" customHeight="1" x14ac:dyDescent="0.2">
      <c r="A192" s="12" t="s">
        <v>148</v>
      </c>
      <c r="B192" s="13" t="s">
        <v>36</v>
      </c>
      <c r="C192" s="13" t="s">
        <v>24</v>
      </c>
      <c r="D192" s="13" t="s">
        <v>19</v>
      </c>
      <c r="E192" s="13" t="s">
        <v>315</v>
      </c>
      <c r="F192" s="13" t="s">
        <v>145</v>
      </c>
      <c r="G192" s="22">
        <v>0</v>
      </c>
      <c r="H192" s="22">
        <v>3454.3</v>
      </c>
      <c r="I192" s="22">
        <v>0</v>
      </c>
    </row>
    <row r="193" spans="1:12" ht="17.25" customHeight="1" x14ac:dyDescent="0.2">
      <c r="A193" s="12" t="s">
        <v>54</v>
      </c>
      <c r="B193" s="19" t="s">
        <v>36</v>
      </c>
      <c r="C193" s="19" t="s">
        <v>37</v>
      </c>
      <c r="D193" s="19" t="s">
        <v>13</v>
      </c>
      <c r="E193" s="19" t="s">
        <v>13</v>
      </c>
      <c r="F193" s="19" t="s">
        <v>13</v>
      </c>
      <c r="G193" s="32">
        <f>G194+G216</f>
        <v>48685.2</v>
      </c>
      <c r="H193" s="32">
        <f>H194+H216</f>
        <v>39397.600000000006</v>
      </c>
      <c r="I193" s="32">
        <f>I194+I216</f>
        <v>39741.700000000004</v>
      </c>
    </row>
    <row r="194" spans="1:12" ht="17.25" customHeight="1" x14ac:dyDescent="0.2">
      <c r="A194" s="12" t="s">
        <v>136</v>
      </c>
      <c r="B194" s="19" t="s">
        <v>36</v>
      </c>
      <c r="C194" s="19" t="s">
        <v>37</v>
      </c>
      <c r="D194" s="19" t="s">
        <v>15</v>
      </c>
      <c r="E194" s="19"/>
      <c r="F194" s="19"/>
      <c r="G194" s="32">
        <f>G195+G200</f>
        <v>46802.299999999996</v>
      </c>
      <c r="H194" s="32">
        <f>H195+H200</f>
        <v>37571.700000000004</v>
      </c>
      <c r="I194" s="32">
        <f>I195+I200</f>
        <v>37915.800000000003</v>
      </c>
      <c r="J194" s="41"/>
      <c r="K194" s="41"/>
      <c r="L194" s="41"/>
    </row>
    <row r="195" spans="1:12" ht="21" customHeight="1" x14ac:dyDescent="0.2">
      <c r="A195" s="12" t="s">
        <v>49</v>
      </c>
      <c r="B195" s="19" t="s">
        <v>36</v>
      </c>
      <c r="C195" s="19" t="s">
        <v>37</v>
      </c>
      <c r="D195" s="19" t="s">
        <v>15</v>
      </c>
      <c r="E195" s="19" t="s">
        <v>240</v>
      </c>
      <c r="F195" s="19"/>
      <c r="G195" s="32">
        <f>G196</f>
        <v>4933.7</v>
      </c>
      <c r="H195" s="32">
        <f t="shared" ref="H195:I196" si="56">H196</f>
        <v>4732.3999999999996</v>
      </c>
      <c r="I195" s="32">
        <f t="shared" si="56"/>
        <v>4732.3999999999996</v>
      </c>
    </row>
    <row r="196" spans="1:12" ht="36" customHeight="1" x14ac:dyDescent="0.2">
      <c r="A196" s="12" t="s">
        <v>113</v>
      </c>
      <c r="B196" s="19" t="s">
        <v>36</v>
      </c>
      <c r="C196" s="19" t="s">
        <v>37</v>
      </c>
      <c r="D196" s="19" t="s">
        <v>15</v>
      </c>
      <c r="E196" s="19" t="s">
        <v>114</v>
      </c>
      <c r="F196" s="19"/>
      <c r="G196" s="32">
        <f>G197</f>
        <v>4933.7</v>
      </c>
      <c r="H196" s="32">
        <f t="shared" si="56"/>
        <v>4732.3999999999996</v>
      </c>
      <c r="I196" s="32">
        <f t="shared" si="56"/>
        <v>4732.3999999999996</v>
      </c>
    </row>
    <row r="197" spans="1:12" ht="47.25" x14ac:dyDescent="0.2">
      <c r="A197" s="12" t="s">
        <v>74</v>
      </c>
      <c r="B197" s="13" t="s">
        <v>36</v>
      </c>
      <c r="C197" s="13" t="s">
        <v>37</v>
      </c>
      <c r="D197" s="13" t="s">
        <v>15</v>
      </c>
      <c r="E197" s="13" t="s">
        <v>83</v>
      </c>
      <c r="F197" s="13"/>
      <c r="G197" s="22">
        <f>G198+G199</f>
        <v>4933.7</v>
      </c>
      <c r="H197" s="22">
        <f t="shared" ref="H197:I197" si="57">H198+H199</f>
        <v>4732.3999999999996</v>
      </c>
      <c r="I197" s="22">
        <f t="shared" si="57"/>
        <v>4732.3999999999996</v>
      </c>
    </row>
    <row r="198" spans="1:12" ht="96.75" customHeight="1" x14ac:dyDescent="0.2">
      <c r="A198" s="14" t="s">
        <v>144</v>
      </c>
      <c r="B198" s="13" t="s">
        <v>36</v>
      </c>
      <c r="C198" s="13" t="s">
        <v>37</v>
      </c>
      <c r="D198" s="13" t="s">
        <v>15</v>
      </c>
      <c r="E198" s="13" t="s">
        <v>83</v>
      </c>
      <c r="F198" s="13" t="s">
        <v>143</v>
      </c>
      <c r="G198" s="22">
        <v>4830</v>
      </c>
      <c r="H198" s="22">
        <v>4627.2</v>
      </c>
      <c r="I198" s="22">
        <v>4627.2</v>
      </c>
    </row>
    <row r="199" spans="1:12" ht="49.5" customHeight="1" x14ac:dyDescent="0.2">
      <c r="A199" s="12" t="s">
        <v>148</v>
      </c>
      <c r="B199" s="13" t="s">
        <v>36</v>
      </c>
      <c r="C199" s="13" t="s">
        <v>37</v>
      </c>
      <c r="D199" s="13" t="s">
        <v>15</v>
      </c>
      <c r="E199" s="13" t="s">
        <v>214</v>
      </c>
      <c r="F199" s="13" t="s">
        <v>145</v>
      </c>
      <c r="G199" s="22">
        <v>103.7</v>
      </c>
      <c r="H199" s="22">
        <v>105.2</v>
      </c>
      <c r="I199" s="22">
        <v>105.2</v>
      </c>
    </row>
    <row r="200" spans="1:12" ht="36.75" customHeight="1" x14ac:dyDescent="0.2">
      <c r="A200" s="12" t="s">
        <v>115</v>
      </c>
      <c r="B200" s="13" t="s">
        <v>36</v>
      </c>
      <c r="C200" s="13" t="s">
        <v>37</v>
      </c>
      <c r="D200" s="13" t="s">
        <v>15</v>
      </c>
      <c r="E200" s="13" t="s">
        <v>132</v>
      </c>
      <c r="F200" s="13"/>
      <c r="G200" s="22">
        <f>G202+G203+G205+G206+G208+G211+G213+G215</f>
        <v>41868.6</v>
      </c>
      <c r="H200" s="22">
        <f t="shared" ref="H200:I200" si="58">H202+H203+H205+H206+H208+H211+H213+H215</f>
        <v>32839.300000000003</v>
      </c>
      <c r="I200" s="22">
        <f t="shared" si="58"/>
        <v>33183.4</v>
      </c>
    </row>
    <row r="201" spans="1:12" ht="47.25" x14ac:dyDescent="0.2">
      <c r="A201" s="12" t="s">
        <v>74</v>
      </c>
      <c r="B201" s="13" t="s">
        <v>36</v>
      </c>
      <c r="C201" s="13" t="s">
        <v>37</v>
      </c>
      <c r="D201" s="13" t="s">
        <v>15</v>
      </c>
      <c r="E201" s="13" t="s">
        <v>84</v>
      </c>
      <c r="F201" s="13"/>
      <c r="G201" s="22">
        <f>G202+G203+G206</f>
        <v>37976.200000000004</v>
      </c>
      <c r="H201" s="22">
        <f t="shared" ref="H201:I201" si="59">H202+H203+H206</f>
        <v>30101.9</v>
      </c>
      <c r="I201" s="22">
        <f t="shared" si="59"/>
        <v>30101.9</v>
      </c>
      <c r="J201" s="41"/>
      <c r="K201" s="41"/>
      <c r="L201" s="41"/>
    </row>
    <row r="202" spans="1:12" ht="97.5" customHeight="1" x14ac:dyDescent="0.2">
      <c r="A202" s="14" t="s">
        <v>144</v>
      </c>
      <c r="B202" s="13" t="s">
        <v>36</v>
      </c>
      <c r="C202" s="13" t="s">
        <v>37</v>
      </c>
      <c r="D202" s="13" t="s">
        <v>15</v>
      </c>
      <c r="E202" s="13" t="s">
        <v>84</v>
      </c>
      <c r="F202" s="13" t="s">
        <v>143</v>
      </c>
      <c r="G202" s="22">
        <v>30318.400000000001</v>
      </c>
      <c r="H202" s="22">
        <v>28939</v>
      </c>
      <c r="I202" s="22">
        <v>28939</v>
      </c>
      <c r="J202" s="41"/>
    </row>
    <row r="203" spans="1:12" ht="47.25" x14ac:dyDescent="0.2">
      <c r="A203" s="12" t="s">
        <v>148</v>
      </c>
      <c r="B203" s="13" t="s">
        <v>36</v>
      </c>
      <c r="C203" s="13" t="s">
        <v>37</v>
      </c>
      <c r="D203" s="13" t="s">
        <v>15</v>
      </c>
      <c r="E203" s="13" t="s">
        <v>84</v>
      </c>
      <c r="F203" s="13" t="s">
        <v>145</v>
      </c>
      <c r="G203" s="22">
        <v>7446.8</v>
      </c>
      <c r="H203" s="22">
        <v>961.9</v>
      </c>
      <c r="I203" s="22">
        <v>961.9</v>
      </c>
    </row>
    <row r="204" spans="1:12" ht="65.25" customHeight="1" x14ac:dyDescent="0.2">
      <c r="A204" s="12" t="s">
        <v>264</v>
      </c>
      <c r="B204" s="13" t="s">
        <v>36</v>
      </c>
      <c r="C204" s="13" t="s">
        <v>37</v>
      </c>
      <c r="D204" s="13" t="s">
        <v>15</v>
      </c>
      <c r="E204" s="13" t="s">
        <v>265</v>
      </c>
      <c r="F204" s="13"/>
      <c r="G204" s="22">
        <f>G205</f>
        <v>2931.5</v>
      </c>
      <c r="H204" s="22">
        <f t="shared" ref="H204:I204" si="60">H205</f>
        <v>2487.4</v>
      </c>
      <c r="I204" s="22">
        <f t="shared" si="60"/>
        <v>2931.5</v>
      </c>
    </row>
    <row r="205" spans="1:12" ht="54.75" customHeight="1" x14ac:dyDescent="0.2">
      <c r="A205" s="12" t="s">
        <v>148</v>
      </c>
      <c r="B205" s="13" t="s">
        <v>36</v>
      </c>
      <c r="C205" s="13" t="s">
        <v>37</v>
      </c>
      <c r="D205" s="13" t="s">
        <v>15</v>
      </c>
      <c r="E205" s="13" t="s">
        <v>265</v>
      </c>
      <c r="F205" s="13" t="s">
        <v>145</v>
      </c>
      <c r="G205" s="22">
        <v>2931.5</v>
      </c>
      <c r="H205" s="22">
        <v>2487.4</v>
      </c>
      <c r="I205" s="22">
        <v>2931.5</v>
      </c>
    </row>
    <row r="206" spans="1:12" ht="15.75" x14ac:dyDescent="0.2">
      <c r="A206" s="12" t="s">
        <v>147</v>
      </c>
      <c r="B206" s="13" t="s">
        <v>36</v>
      </c>
      <c r="C206" s="13" t="s">
        <v>37</v>
      </c>
      <c r="D206" s="13" t="s">
        <v>15</v>
      </c>
      <c r="E206" s="13" t="s">
        <v>84</v>
      </c>
      <c r="F206" s="13" t="s">
        <v>146</v>
      </c>
      <c r="G206" s="22">
        <v>211</v>
      </c>
      <c r="H206" s="22">
        <v>201</v>
      </c>
      <c r="I206" s="22">
        <v>201</v>
      </c>
    </row>
    <row r="207" spans="1:12" ht="15.75" x14ac:dyDescent="0.2">
      <c r="A207" s="40" t="s">
        <v>307</v>
      </c>
      <c r="B207" s="13" t="s">
        <v>36</v>
      </c>
      <c r="C207" s="13" t="s">
        <v>37</v>
      </c>
      <c r="D207" s="13" t="s">
        <v>15</v>
      </c>
      <c r="E207" s="13" t="s">
        <v>310</v>
      </c>
      <c r="F207" s="13"/>
      <c r="G207" s="82">
        <v>73.599999999999994</v>
      </c>
      <c r="H207" s="22">
        <v>0</v>
      </c>
      <c r="I207" s="22">
        <v>0</v>
      </c>
    </row>
    <row r="208" spans="1:12" ht="47.25" x14ac:dyDescent="0.2">
      <c r="A208" s="12" t="s">
        <v>148</v>
      </c>
      <c r="B208" s="13" t="s">
        <v>36</v>
      </c>
      <c r="C208" s="13" t="s">
        <v>37</v>
      </c>
      <c r="D208" s="13" t="s">
        <v>15</v>
      </c>
      <c r="E208" s="13" t="s">
        <v>310</v>
      </c>
      <c r="F208" s="13" t="s">
        <v>145</v>
      </c>
      <c r="G208" s="82">
        <v>73.599999999999994</v>
      </c>
      <c r="H208" s="22">
        <v>0</v>
      </c>
      <c r="I208" s="22">
        <v>0</v>
      </c>
    </row>
    <row r="209" spans="1:10" ht="37.5" customHeight="1" x14ac:dyDescent="0.2">
      <c r="A209" s="12" t="s">
        <v>308</v>
      </c>
      <c r="B209" s="13" t="s">
        <v>36</v>
      </c>
      <c r="C209" s="13" t="s">
        <v>37</v>
      </c>
      <c r="D209" s="13" t="s">
        <v>15</v>
      </c>
      <c r="E209" s="13" t="s">
        <v>311</v>
      </c>
      <c r="F209" s="13"/>
      <c r="G209" s="22">
        <f>G210+G212</f>
        <v>587.30000000000007</v>
      </c>
      <c r="H209" s="22">
        <f t="shared" ref="H209:I209" si="61">H210+H212</f>
        <v>0</v>
      </c>
      <c r="I209" s="22">
        <f t="shared" si="61"/>
        <v>0</v>
      </c>
    </row>
    <row r="210" spans="1:10" ht="78.75" x14ac:dyDescent="0.2">
      <c r="A210" s="40" t="s">
        <v>309</v>
      </c>
      <c r="B210" s="13" t="s">
        <v>36</v>
      </c>
      <c r="C210" s="13" t="s">
        <v>37</v>
      </c>
      <c r="D210" s="13" t="s">
        <v>15</v>
      </c>
      <c r="E210" s="13" t="s">
        <v>312</v>
      </c>
      <c r="F210" s="13"/>
      <c r="G210" s="22">
        <v>533.6</v>
      </c>
      <c r="H210" s="22">
        <v>0</v>
      </c>
      <c r="I210" s="22">
        <v>0</v>
      </c>
    </row>
    <row r="211" spans="1:10" ht="47.25" x14ac:dyDescent="0.2">
      <c r="A211" s="12" t="s">
        <v>148</v>
      </c>
      <c r="B211" s="13" t="s">
        <v>36</v>
      </c>
      <c r="C211" s="13" t="s">
        <v>37</v>
      </c>
      <c r="D211" s="13" t="s">
        <v>15</v>
      </c>
      <c r="E211" s="13" t="s">
        <v>312</v>
      </c>
      <c r="F211" s="13" t="s">
        <v>145</v>
      </c>
      <c r="G211" s="22">
        <v>533.6</v>
      </c>
      <c r="H211" s="22">
        <v>0</v>
      </c>
      <c r="I211" s="22">
        <v>0</v>
      </c>
    </row>
    <row r="212" spans="1:10" ht="15.75" x14ac:dyDescent="0.2">
      <c r="A212" s="12" t="s">
        <v>307</v>
      </c>
      <c r="B212" s="13" t="s">
        <v>36</v>
      </c>
      <c r="C212" s="13" t="s">
        <v>37</v>
      </c>
      <c r="D212" s="13" t="s">
        <v>15</v>
      </c>
      <c r="E212" s="13" t="s">
        <v>313</v>
      </c>
      <c r="F212" s="13"/>
      <c r="G212" s="22">
        <v>53.7</v>
      </c>
      <c r="H212" s="22">
        <v>0</v>
      </c>
      <c r="I212" s="22">
        <v>0</v>
      </c>
    </row>
    <row r="213" spans="1:10" ht="31.5" x14ac:dyDescent="0.2">
      <c r="A213" s="12" t="s">
        <v>314</v>
      </c>
      <c r="B213" s="13" t="s">
        <v>36</v>
      </c>
      <c r="C213" s="13" t="s">
        <v>37</v>
      </c>
      <c r="D213" s="13" t="s">
        <v>15</v>
      </c>
      <c r="E213" s="13" t="s">
        <v>313</v>
      </c>
      <c r="F213" s="13" t="s">
        <v>151</v>
      </c>
      <c r="G213" s="22">
        <v>53.7</v>
      </c>
      <c r="H213" s="22">
        <v>0</v>
      </c>
      <c r="I213" s="22">
        <v>0</v>
      </c>
    </row>
    <row r="214" spans="1:10" ht="25.5" customHeight="1" x14ac:dyDescent="0.2">
      <c r="A214" s="12" t="s">
        <v>241</v>
      </c>
      <c r="B214" s="13" t="s">
        <v>36</v>
      </c>
      <c r="C214" s="13" t="s">
        <v>37</v>
      </c>
      <c r="D214" s="13" t="s">
        <v>15</v>
      </c>
      <c r="E214" s="13" t="s">
        <v>242</v>
      </c>
      <c r="F214" s="13"/>
      <c r="G214" s="22">
        <f>G215</f>
        <v>300</v>
      </c>
      <c r="H214" s="22">
        <f t="shared" ref="H214:I214" si="62">H215</f>
        <v>250</v>
      </c>
      <c r="I214" s="22">
        <f t="shared" si="62"/>
        <v>150</v>
      </c>
    </row>
    <row r="215" spans="1:10" ht="47.25" x14ac:dyDescent="0.2">
      <c r="A215" s="12" t="s">
        <v>148</v>
      </c>
      <c r="B215" s="13" t="s">
        <v>36</v>
      </c>
      <c r="C215" s="13" t="s">
        <v>37</v>
      </c>
      <c r="D215" s="13" t="s">
        <v>15</v>
      </c>
      <c r="E215" s="13" t="s">
        <v>242</v>
      </c>
      <c r="F215" s="13" t="s">
        <v>145</v>
      </c>
      <c r="G215" s="22">
        <v>300</v>
      </c>
      <c r="H215" s="22">
        <v>250</v>
      </c>
      <c r="I215" s="22">
        <v>150</v>
      </c>
    </row>
    <row r="216" spans="1:10" ht="20.25" customHeight="1" x14ac:dyDescent="0.2">
      <c r="A216" s="12" t="s">
        <v>62</v>
      </c>
      <c r="B216" s="13" t="s">
        <v>36</v>
      </c>
      <c r="C216" s="13" t="s">
        <v>37</v>
      </c>
      <c r="D216" s="13" t="s">
        <v>16</v>
      </c>
      <c r="E216" s="13"/>
      <c r="F216" s="13"/>
      <c r="G216" s="22">
        <f>G217+G220</f>
        <v>1882.9</v>
      </c>
      <c r="H216" s="22">
        <f t="shared" ref="H216:I216" si="63">H217</f>
        <v>1825.9</v>
      </c>
      <c r="I216" s="22">
        <f t="shared" si="63"/>
        <v>1825.9</v>
      </c>
    </row>
    <row r="217" spans="1:10" ht="50.25" customHeight="1" x14ac:dyDescent="0.2">
      <c r="A217" s="12" t="s">
        <v>133</v>
      </c>
      <c r="B217" s="13" t="s">
        <v>36</v>
      </c>
      <c r="C217" s="13" t="s">
        <v>37</v>
      </c>
      <c r="D217" s="13" t="s">
        <v>16</v>
      </c>
      <c r="E217" s="13" t="s">
        <v>116</v>
      </c>
      <c r="F217" s="13"/>
      <c r="G217" s="22">
        <f>G218</f>
        <v>1869</v>
      </c>
      <c r="H217" s="22">
        <f t="shared" ref="H217:I217" si="64">H218</f>
        <v>1825.9</v>
      </c>
      <c r="I217" s="22">
        <f t="shared" si="64"/>
        <v>1825.9</v>
      </c>
      <c r="J217" s="41"/>
    </row>
    <row r="218" spans="1:10" ht="50.25" customHeight="1" x14ac:dyDescent="0.2">
      <c r="A218" s="12" t="s">
        <v>69</v>
      </c>
      <c r="B218" s="13" t="s">
        <v>36</v>
      </c>
      <c r="C218" s="13" t="s">
        <v>37</v>
      </c>
      <c r="D218" s="13" t="s">
        <v>16</v>
      </c>
      <c r="E218" s="13" t="s">
        <v>282</v>
      </c>
      <c r="F218" s="13"/>
      <c r="G218" s="22">
        <f>G219</f>
        <v>1869</v>
      </c>
      <c r="H218" s="22">
        <f t="shared" ref="H218:I218" si="65">H219+H221</f>
        <v>1825.9</v>
      </c>
      <c r="I218" s="22">
        <f t="shared" si="65"/>
        <v>1825.9</v>
      </c>
    </row>
    <row r="219" spans="1:10" ht="93.75" customHeight="1" x14ac:dyDescent="0.2">
      <c r="A219" s="14" t="s">
        <v>144</v>
      </c>
      <c r="B219" s="13" t="s">
        <v>36</v>
      </c>
      <c r="C219" s="13" t="s">
        <v>37</v>
      </c>
      <c r="D219" s="13" t="s">
        <v>16</v>
      </c>
      <c r="E219" s="13" t="s">
        <v>282</v>
      </c>
      <c r="F219" s="13" t="s">
        <v>143</v>
      </c>
      <c r="G219" s="22">
        <v>1869</v>
      </c>
      <c r="H219" s="22">
        <v>1825.9</v>
      </c>
      <c r="I219" s="22">
        <v>1825.9</v>
      </c>
    </row>
    <row r="220" spans="1:10" ht="64.5" customHeight="1" x14ac:dyDescent="0.2">
      <c r="A220" s="14" t="s">
        <v>337</v>
      </c>
      <c r="B220" s="13" t="s">
        <v>36</v>
      </c>
      <c r="C220" s="13" t="s">
        <v>37</v>
      </c>
      <c r="D220" s="13" t="s">
        <v>16</v>
      </c>
      <c r="E220" s="13" t="s">
        <v>336</v>
      </c>
      <c r="F220" s="13"/>
      <c r="G220" s="22">
        <v>13.9</v>
      </c>
      <c r="H220" s="22">
        <v>0</v>
      </c>
      <c r="I220" s="22">
        <v>0</v>
      </c>
    </row>
    <row r="221" spans="1:10" ht="58.5" customHeight="1" x14ac:dyDescent="0.2">
      <c r="A221" s="12" t="s">
        <v>144</v>
      </c>
      <c r="B221" s="13" t="s">
        <v>36</v>
      </c>
      <c r="C221" s="13" t="s">
        <v>37</v>
      </c>
      <c r="D221" s="13" t="s">
        <v>16</v>
      </c>
      <c r="E221" s="13" t="s">
        <v>336</v>
      </c>
      <c r="F221" s="13" t="s">
        <v>143</v>
      </c>
      <c r="G221" s="22">
        <v>13.9</v>
      </c>
      <c r="H221" s="22">
        <v>0</v>
      </c>
      <c r="I221" s="22">
        <v>0</v>
      </c>
    </row>
    <row r="222" spans="1:10" ht="19.5" customHeight="1" x14ac:dyDescent="0.2">
      <c r="A222" s="12" t="s">
        <v>52</v>
      </c>
      <c r="B222" s="13" t="s">
        <v>36</v>
      </c>
      <c r="C222" s="13" t="s">
        <v>7</v>
      </c>
      <c r="D222" s="13" t="s">
        <v>68</v>
      </c>
      <c r="E222" s="13" t="s">
        <v>13</v>
      </c>
      <c r="F222" s="13" t="s">
        <v>13</v>
      </c>
      <c r="G222" s="22">
        <f>G223</f>
        <v>7966.6</v>
      </c>
      <c r="H222" s="22">
        <f t="shared" ref="H222:I222" si="66">H223</f>
        <v>7733.2</v>
      </c>
      <c r="I222" s="22">
        <f t="shared" si="66"/>
        <v>7733.2</v>
      </c>
    </row>
    <row r="223" spans="1:10" ht="24.75" customHeight="1" x14ac:dyDescent="0.2">
      <c r="A223" s="12" t="s">
        <v>38</v>
      </c>
      <c r="B223" s="13" t="s">
        <v>36</v>
      </c>
      <c r="C223" s="13" t="s">
        <v>7</v>
      </c>
      <c r="D223" s="13" t="s">
        <v>26</v>
      </c>
      <c r="E223" s="13" t="s">
        <v>13</v>
      </c>
      <c r="F223" s="13" t="s">
        <v>13</v>
      </c>
      <c r="G223" s="22">
        <f>G224</f>
        <v>7966.6</v>
      </c>
      <c r="H223" s="22">
        <f t="shared" ref="H223:I223" si="67">H224</f>
        <v>7733.2</v>
      </c>
      <c r="I223" s="22">
        <f t="shared" si="67"/>
        <v>7733.2</v>
      </c>
    </row>
    <row r="224" spans="1:10" ht="36.75" customHeight="1" x14ac:dyDescent="0.2">
      <c r="A224" s="12" t="s">
        <v>117</v>
      </c>
      <c r="B224" s="19" t="s">
        <v>36</v>
      </c>
      <c r="C224" s="19" t="s">
        <v>7</v>
      </c>
      <c r="D224" s="19" t="s">
        <v>26</v>
      </c>
      <c r="E224" s="19" t="s">
        <v>118</v>
      </c>
      <c r="F224" s="19"/>
      <c r="G224" s="32">
        <f>G225</f>
        <v>7966.6</v>
      </c>
      <c r="H224" s="32">
        <f t="shared" ref="H224:I224" si="68">H225</f>
        <v>7733.2</v>
      </c>
      <c r="I224" s="32">
        <f t="shared" si="68"/>
        <v>7733.2</v>
      </c>
    </row>
    <row r="225" spans="1:9" ht="38.25" customHeight="1" x14ac:dyDescent="0.2">
      <c r="A225" s="12" t="s">
        <v>74</v>
      </c>
      <c r="B225" s="13" t="s">
        <v>36</v>
      </c>
      <c r="C225" s="13" t="s">
        <v>7</v>
      </c>
      <c r="D225" s="13" t="s">
        <v>26</v>
      </c>
      <c r="E225" s="13" t="s">
        <v>85</v>
      </c>
      <c r="F225" s="13" t="s">
        <v>13</v>
      </c>
      <c r="G225" s="22">
        <f>G226+G227+G228</f>
        <v>7966.6</v>
      </c>
      <c r="H225" s="22">
        <f t="shared" ref="H225:I225" si="69">H226+H227+H228</f>
        <v>7733.2</v>
      </c>
      <c r="I225" s="22">
        <f t="shared" si="69"/>
        <v>7733.2</v>
      </c>
    </row>
    <row r="226" spans="1:9" ht="98.25" customHeight="1" x14ac:dyDescent="0.2">
      <c r="A226" s="14" t="s">
        <v>144</v>
      </c>
      <c r="B226" s="13" t="s">
        <v>36</v>
      </c>
      <c r="C226" s="13" t="s">
        <v>7</v>
      </c>
      <c r="D226" s="13" t="s">
        <v>26</v>
      </c>
      <c r="E226" s="13" t="s">
        <v>85</v>
      </c>
      <c r="F226" s="13" t="s">
        <v>143</v>
      </c>
      <c r="G226" s="22">
        <v>5834.6</v>
      </c>
      <c r="H226" s="22">
        <v>5601.2</v>
      </c>
      <c r="I226" s="22">
        <v>5601.2</v>
      </c>
    </row>
    <row r="227" spans="1:9" ht="50.25" customHeight="1" x14ac:dyDescent="0.2">
      <c r="A227" s="12" t="s">
        <v>148</v>
      </c>
      <c r="B227" s="13" t="s">
        <v>36</v>
      </c>
      <c r="C227" s="13" t="s">
        <v>7</v>
      </c>
      <c r="D227" s="13" t="s">
        <v>26</v>
      </c>
      <c r="E227" s="13" t="s">
        <v>85</v>
      </c>
      <c r="F227" s="13" t="s">
        <v>145</v>
      </c>
      <c r="G227" s="22">
        <v>2126</v>
      </c>
      <c r="H227" s="22">
        <v>2126</v>
      </c>
      <c r="I227" s="22">
        <v>2126</v>
      </c>
    </row>
    <row r="228" spans="1:9" ht="31.5" x14ac:dyDescent="0.2">
      <c r="A228" s="12" t="s">
        <v>39</v>
      </c>
      <c r="B228" s="13" t="s">
        <v>36</v>
      </c>
      <c r="C228" s="13" t="s">
        <v>7</v>
      </c>
      <c r="D228" s="13" t="s">
        <v>26</v>
      </c>
      <c r="E228" s="13" t="s">
        <v>85</v>
      </c>
      <c r="F228" s="13" t="s">
        <v>146</v>
      </c>
      <c r="G228" s="22">
        <v>6</v>
      </c>
      <c r="H228" s="22">
        <v>6</v>
      </c>
      <c r="I228" s="22">
        <v>6</v>
      </c>
    </row>
    <row r="229" spans="1:9" ht="31.5" x14ac:dyDescent="0.2">
      <c r="A229" s="16" t="s">
        <v>216</v>
      </c>
      <c r="B229" s="18" t="s">
        <v>40</v>
      </c>
      <c r="C229" s="18" t="s">
        <v>13</v>
      </c>
      <c r="D229" s="18" t="s">
        <v>13</v>
      </c>
      <c r="E229" s="18" t="s">
        <v>13</v>
      </c>
      <c r="F229" s="18" t="s">
        <v>13</v>
      </c>
      <c r="G229" s="23">
        <f>G230+G243+G241</f>
        <v>8674.8000000000011</v>
      </c>
      <c r="H229" s="23">
        <f t="shared" ref="H229:I229" si="70">H230</f>
        <v>7180.1</v>
      </c>
      <c r="I229" s="23">
        <f t="shared" si="70"/>
        <v>7180.1</v>
      </c>
    </row>
    <row r="230" spans="1:9" ht="18.75" customHeight="1" x14ac:dyDescent="0.2">
      <c r="A230" s="12" t="s">
        <v>51</v>
      </c>
      <c r="B230" s="13" t="s">
        <v>40</v>
      </c>
      <c r="C230" s="13" t="s">
        <v>15</v>
      </c>
      <c r="D230" s="13" t="s">
        <v>13</v>
      </c>
      <c r="E230" s="13" t="s">
        <v>13</v>
      </c>
      <c r="F230" s="13" t="s">
        <v>13</v>
      </c>
      <c r="G230" s="22">
        <f>G231</f>
        <v>7455.4000000000005</v>
      </c>
      <c r="H230" s="22">
        <f t="shared" ref="H230:I231" si="71">H231</f>
        <v>7180.1</v>
      </c>
      <c r="I230" s="22">
        <f t="shared" si="71"/>
        <v>7180.1</v>
      </c>
    </row>
    <row r="231" spans="1:9" ht="19.5" customHeight="1" x14ac:dyDescent="0.2">
      <c r="A231" s="12" t="s">
        <v>18</v>
      </c>
      <c r="B231" s="13" t="s">
        <v>40</v>
      </c>
      <c r="C231" s="13" t="s">
        <v>15</v>
      </c>
      <c r="D231" s="13" t="s">
        <v>8</v>
      </c>
      <c r="E231" s="13" t="s">
        <v>13</v>
      </c>
      <c r="F231" s="13" t="s">
        <v>13</v>
      </c>
      <c r="G231" s="22">
        <f>G232</f>
        <v>7455.4000000000005</v>
      </c>
      <c r="H231" s="22">
        <f t="shared" si="71"/>
        <v>7180.1</v>
      </c>
      <c r="I231" s="22">
        <f t="shared" si="71"/>
        <v>7180.1</v>
      </c>
    </row>
    <row r="232" spans="1:9" ht="28.5" customHeight="1" x14ac:dyDescent="0.2">
      <c r="A232" s="12" t="s">
        <v>280</v>
      </c>
      <c r="B232" s="13" t="s">
        <v>40</v>
      </c>
      <c r="C232" s="17" t="s">
        <v>15</v>
      </c>
      <c r="D232" s="17" t="s">
        <v>8</v>
      </c>
      <c r="E232" s="17" t="s">
        <v>281</v>
      </c>
      <c r="F232" s="17"/>
      <c r="G232" s="22">
        <f>G233+G238</f>
        <v>7455.4000000000005</v>
      </c>
      <c r="H232" s="22">
        <f t="shared" ref="H232:I232" si="72">H233+H238</f>
        <v>7180.1</v>
      </c>
      <c r="I232" s="22">
        <f t="shared" si="72"/>
        <v>7180.1</v>
      </c>
    </row>
    <row r="233" spans="1:9" ht="52.5" customHeight="1" x14ac:dyDescent="0.2">
      <c r="A233" s="12" t="s">
        <v>69</v>
      </c>
      <c r="B233" s="13" t="s">
        <v>40</v>
      </c>
      <c r="C233" s="17" t="s">
        <v>15</v>
      </c>
      <c r="D233" s="17" t="s">
        <v>8</v>
      </c>
      <c r="E233" s="17" t="s">
        <v>279</v>
      </c>
      <c r="F233" s="17"/>
      <c r="G233" s="28">
        <f>G234+G235+G236</f>
        <v>6598.9000000000005</v>
      </c>
      <c r="H233" s="28">
        <f t="shared" ref="H233:I233" si="73">H234+H235+H236</f>
        <v>5880.1</v>
      </c>
      <c r="I233" s="28">
        <f t="shared" si="73"/>
        <v>5880.1</v>
      </c>
    </row>
    <row r="234" spans="1:9" ht="94.5" x14ac:dyDescent="0.2">
      <c r="A234" s="14" t="s">
        <v>144</v>
      </c>
      <c r="B234" s="13" t="s">
        <v>40</v>
      </c>
      <c r="C234" s="17" t="s">
        <v>15</v>
      </c>
      <c r="D234" s="17" t="s">
        <v>8</v>
      </c>
      <c r="E234" s="17" t="s">
        <v>267</v>
      </c>
      <c r="F234" s="17" t="s">
        <v>143</v>
      </c>
      <c r="G234" s="28">
        <v>5378.8</v>
      </c>
      <c r="H234" s="28">
        <v>5077.8</v>
      </c>
      <c r="I234" s="28">
        <v>5077.8</v>
      </c>
    </row>
    <row r="235" spans="1:9" ht="96.75" customHeight="1" x14ac:dyDescent="0.2">
      <c r="A235" s="14" t="s">
        <v>144</v>
      </c>
      <c r="B235" s="13" t="s">
        <v>40</v>
      </c>
      <c r="C235" s="17" t="s">
        <v>15</v>
      </c>
      <c r="D235" s="17" t="s">
        <v>8</v>
      </c>
      <c r="E235" s="17" t="s">
        <v>266</v>
      </c>
      <c r="F235" s="17" t="s">
        <v>143</v>
      </c>
      <c r="G235" s="28">
        <v>640.1</v>
      </c>
      <c r="H235" s="28">
        <v>615.79999999999995</v>
      </c>
      <c r="I235" s="28">
        <v>615.79999999999995</v>
      </c>
    </row>
    <row r="236" spans="1:9" ht="50.25" customHeight="1" x14ac:dyDescent="0.2">
      <c r="A236" s="12" t="s">
        <v>148</v>
      </c>
      <c r="B236" s="13" t="s">
        <v>40</v>
      </c>
      <c r="C236" s="17" t="s">
        <v>15</v>
      </c>
      <c r="D236" s="17" t="s">
        <v>8</v>
      </c>
      <c r="E236" s="17" t="s">
        <v>266</v>
      </c>
      <c r="F236" s="17" t="s">
        <v>145</v>
      </c>
      <c r="G236" s="28">
        <v>580</v>
      </c>
      <c r="H236" s="28">
        <v>186.5</v>
      </c>
      <c r="I236" s="28">
        <v>186.5</v>
      </c>
    </row>
    <row r="237" spans="1:9" ht="21" customHeight="1" x14ac:dyDescent="0.2">
      <c r="A237" s="12" t="s">
        <v>147</v>
      </c>
      <c r="B237" s="13" t="s">
        <v>40</v>
      </c>
      <c r="C237" s="17" t="s">
        <v>15</v>
      </c>
      <c r="D237" s="17" t="s">
        <v>8</v>
      </c>
      <c r="E237" s="17" t="s">
        <v>266</v>
      </c>
      <c r="F237" s="17" t="s">
        <v>146</v>
      </c>
      <c r="G237" s="28">
        <v>0</v>
      </c>
      <c r="H237" s="28">
        <v>0</v>
      </c>
      <c r="I237" s="28">
        <v>0</v>
      </c>
    </row>
    <row r="238" spans="1:9" ht="24.75" customHeight="1" x14ac:dyDescent="0.2">
      <c r="A238" s="12" t="s">
        <v>277</v>
      </c>
      <c r="B238" s="13" t="s">
        <v>40</v>
      </c>
      <c r="C238" s="17" t="s">
        <v>15</v>
      </c>
      <c r="D238" s="17" t="s">
        <v>8</v>
      </c>
      <c r="E238" s="17" t="s">
        <v>276</v>
      </c>
      <c r="F238" s="17"/>
      <c r="G238" s="28">
        <f>G239</f>
        <v>856.5</v>
      </c>
      <c r="H238" s="28">
        <f t="shared" ref="H238:I238" si="74">H239</f>
        <v>1300</v>
      </c>
      <c r="I238" s="28">
        <f t="shared" si="74"/>
        <v>1300</v>
      </c>
    </row>
    <row r="239" spans="1:9" ht="85.5" customHeight="1" x14ac:dyDescent="0.2">
      <c r="A239" s="12" t="s">
        <v>278</v>
      </c>
      <c r="B239" s="13" t="s">
        <v>40</v>
      </c>
      <c r="C239" s="17" t="s">
        <v>15</v>
      </c>
      <c r="D239" s="17" t="s">
        <v>8</v>
      </c>
      <c r="E239" s="17" t="s">
        <v>275</v>
      </c>
      <c r="F239" s="17"/>
      <c r="G239" s="28">
        <f>G240</f>
        <v>856.5</v>
      </c>
      <c r="H239" s="28">
        <v>1300</v>
      </c>
      <c r="I239" s="28">
        <v>1300</v>
      </c>
    </row>
    <row r="240" spans="1:9" ht="49.5" customHeight="1" x14ac:dyDescent="0.2">
      <c r="A240" s="12" t="s">
        <v>148</v>
      </c>
      <c r="B240" s="13" t="s">
        <v>40</v>
      </c>
      <c r="C240" s="17" t="s">
        <v>15</v>
      </c>
      <c r="D240" s="17" t="s">
        <v>8</v>
      </c>
      <c r="E240" s="17" t="s">
        <v>275</v>
      </c>
      <c r="F240" s="17" t="s">
        <v>145</v>
      </c>
      <c r="G240" s="28">
        <v>856.5</v>
      </c>
      <c r="H240" s="28">
        <v>1300</v>
      </c>
      <c r="I240" s="28">
        <v>1300</v>
      </c>
    </row>
    <row r="241" spans="1:9" ht="49.5" customHeight="1" x14ac:dyDescent="0.2">
      <c r="A241" s="12" t="s">
        <v>337</v>
      </c>
      <c r="B241" s="13" t="s">
        <v>40</v>
      </c>
      <c r="C241" s="17" t="s">
        <v>15</v>
      </c>
      <c r="D241" s="17" t="s">
        <v>8</v>
      </c>
      <c r="E241" s="17" t="s">
        <v>336</v>
      </c>
      <c r="F241" s="17"/>
      <c r="G241" s="28">
        <v>69.400000000000006</v>
      </c>
      <c r="H241" s="28">
        <v>0</v>
      </c>
      <c r="I241" s="28">
        <v>0</v>
      </c>
    </row>
    <row r="242" spans="1:9" ht="49.5" customHeight="1" x14ac:dyDescent="0.2">
      <c r="A242" s="12" t="s">
        <v>144</v>
      </c>
      <c r="B242" s="13" t="s">
        <v>40</v>
      </c>
      <c r="C242" s="17" t="s">
        <v>15</v>
      </c>
      <c r="D242" s="17" t="s">
        <v>8</v>
      </c>
      <c r="E242" s="17" t="s">
        <v>336</v>
      </c>
      <c r="F242" s="17" t="s">
        <v>143</v>
      </c>
      <c r="G242" s="28">
        <v>69.400000000000006</v>
      </c>
      <c r="H242" s="28">
        <v>0</v>
      </c>
      <c r="I242" s="28">
        <v>0</v>
      </c>
    </row>
    <row r="243" spans="1:9" ht="162" customHeight="1" x14ac:dyDescent="0.2">
      <c r="A243" s="12" t="s">
        <v>343</v>
      </c>
      <c r="B243" s="13" t="s">
        <v>40</v>
      </c>
      <c r="C243" s="17" t="s">
        <v>16</v>
      </c>
      <c r="D243" s="17" t="s">
        <v>20</v>
      </c>
      <c r="E243" s="17" t="s">
        <v>344</v>
      </c>
      <c r="F243" s="17"/>
      <c r="G243" s="28">
        <v>1150</v>
      </c>
      <c r="H243" s="28">
        <v>0</v>
      </c>
      <c r="I243" s="28">
        <v>0</v>
      </c>
    </row>
    <row r="244" spans="1:9" ht="49.5" customHeight="1" x14ac:dyDescent="0.2">
      <c r="A244" s="12" t="s">
        <v>148</v>
      </c>
      <c r="B244" s="13" t="s">
        <v>40</v>
      </c>
      <c r="C244" s="17" t="s">
        <v>16</v>
      </c>
      <c r="D244" s="17" t="s">
        <v>20</v>
      </c>
      <c r="E244" s="17" t="s">
        <v>344</v>
      </c>
      <c r="F244" s="17" t="s">
        <v>145</v>
      </c>
      <c r="G244" s="28">
        <v>1150</v>
      </c>
      <c r="H244" s="28">
        <v>0</v>
      </c>
      <c r="I244" s="28">
        <v>0</v>
      </c>
    </row>
    <row r="245" spans="1:9" ht="19.5" customHeight="1" x14ac:dyDescent="0.2">
      <c r="A245" s="16" t="s">
        <v>25</v>
      </c>
      <c r="B245" s="18" t="s">
        <v>41</v>
      </c>
      <c r="C245" s="18" t="s">
        <v>13</v>
      </c>
      <c r="D245" s="18" t="s">
        <v>13</v>
      </c>
      <c r="E245" s="18" t="s">
        <v>13</v>
      </c>
      <c r="F245" s="18" t="s">
        <v>13</v>
      </c>
      <c r="G245" s="31">
        <f>G246+G329</f>
        <v>1206151.0299999998</v>
      </c>
      <c r="H245" s="31">
        <f>H246+H329</f>
        <v>1092309.4699999997</v>
      </c>
      <c r="I245" s="31">
        <f>I246+I329</f>
        <v>1013167.0700000003</v>
      </c>
    </row>
    <row r="246" spans="1:9" ht="22.5" customHeight="1" x14ac:dyDescent="0.2">
      <c r="A246" s="12" t="s">
        <v>42</v>
      </c>
      <c r="B246" s="19" t="s">
        <v>41</v>
      </c>
      <c r="C246" s="19" t="s">
        <v>24</v>
      </c>
      <c r="D246" s="19" t="s">
        <v>13</v>
      </c>
      <c r="E246" s="19" t="s">
        <v>13</v>
      </c>
      <c r="F246" s="19" t="s">
        <v>13</v>
      </c>
      <c r="G246" s="29">
        <f>G247+G266+G292+G303+G307+G310</f>
        <v>1194327.5699999998</v>
      </c>
      <c r="H246" s="29">
        <f>H247+H266+H292+H303+H307+H310</f>
        <v>1080513.8099999998</v>
      </c>
      <c r="I246" s="29">
        <f>I247+I266+I292+I303+I307+I310</f>
        <v>1001371.4100000003</v>
      </c>
    </row>
    <row r="247" spans="1:9" ht="21.75" customHeight="1" x14ac:dyDescent="0.2">
      <c r="A247" s="12" t="s">
        <v>43</v>
      </c>
      <c r="B247" s="19" t="s">
        <v>41</v>
      </c>
      <c r="C247" s="19" t="s">
        <v>24</v>
      </c>
      <c r="D247" s="19" t="s">
        <v>15</v>
      </c>
      <c r="E247" s="19" t="s">
        <v>13</v>
      </c>
      <c r="F247" s="19" t="s">
        <v>13</v>
      </c>
      <c r="G247" s="29">
        <f>G248</f>
        <v>364544.7</v>
      </c>
      <c r="H247" s="29">
        <f t="shared" ref="H247:I247" si="75">H248</f>
        <v>422570</v>
      </c>
      <c r="I247" s="29">
        <f t="shared" si="75"/>
        <v>359652.10000000003</v>
      </c>
    </row>
    <row r="248" spans="1:9" ht="45.75" customHeight="1" x14ac:dyDescent="0.2">
      <c r="A248" s="12" t="s">
        <v>176</v>
      </c>
      <c r="B248" s="13" t="s">
        <v>41</v>
      </c>
      <c r="C248" s="13" t="s">
        <v>24</v>
      </c>
      <c r="D248" s="13" t="s">
        <v>15</v>
      </c>
      <c r="E248" s="13" t="s">
        <v>119</v>
      </c>
      <c r="F248" s="13"/>
      <c r="G248" s="30">
        <f>G249+G251+G253+G255</f>
        <v>364544.7</v>
      </c>
      <c r="H248" s="30">
        <f>H249+H251+H253+H255+H264</f>
        <v>422570</v>
      </c>
      <c r="I248" s="30">
        <f>I249+I251+I253+I255</f>
        <v>359652.10000000003</v>
      </c>
    </row>
    <row r="249" spans="1:9" ht="210" customHeight="1" x14ac:dyDescent="0.2">
      <c r="A249" s="38" t="s">
        <v>226</v>
      </c>
      <c r="B249" s="13" t="s">
        <v>41</v>
      </c>
      <c r="C249" s="13" t="s">
        <v>24</v>
      </c>
      <c r="D249" s="13" t="s">
        <v>15</v>
      </c>
      <c r="E249" s="13" t="s">
        <v>227</v>
      </c>
      <c r="F249" s="17"/>
      <c r="G249" s="28">
        <f>G250</f>
        <v>289106.2</v>
      </c>
      <c r="H249" s="28">
        <f t="shared" ref="H249:I249" si="76">H250</f>
        <v>289106.2</v>
      </c>
      <c r="I249" s="28">
        <f t="shared" si="76"/>
        <v>289106.2</v>
      </c>
    </row>
    <row r="250" spans="1:9" ht="94.5" x14ac:dyDescent="0.2">
      <c r="A250" s="14" t="s">
        <v>144</v>
      </c>
      <c r="B250" s="13" t="s">
        <v>41</v>
      </c>
      <c r="C250" s="13" t="s">
        <v>24</v>
      </c>
      <c r="D250" s="13" t="s">
        <v>15</v>
      </c>
      <c r="E250" s="13" t="s">
        <v>227</v>
      </c>
      <c r="F250" s="13" t="s">
        <v>143</v>
      </c>
      <c r="G250" s="22">
        <v>289106.2</v>
      </c>
      <c r="H250" s="22">
        <v>289106.2</v>
      </c>
      <c r="I250" s="22">
        <v>289106.2</v>
      </c>
    </row>
    <row r="251" spans="1:9" ht="222.75" customHeight="1" x14ac:dyDescent="0.2">
      <c r="A251" s="70" t="s">
        <v>86</v>
      </c>
      <c r="B251" s="13" t="s">
        <v>41</v>
      </c>
      <c r="C251" s="13" t="s">
        <v>24</v>
      </c>
      <c r="D251" s="13" t="s">
        <v>15</v>
      </c>
      <c r="E251" s="13" t="s">
        <v>173</v>
      </c>
      <c r="F251" s="13"/>
      <c r="G251" s="22">
        <f>G252</f>
        <v>1725.9</v>
      </c>
      <c r="H251" s="22">
        <f t="shared" ref="H251:I251" si="77">H252</f>
        <v>1725.9</v>
      </c>
      <c r="I251" s="22">
        <f t="shared" si="77"/>
        <v>1725.9</v>
      </c>
    </row>
    <row r="252" spans="1:9" ht="47.25" x14ac:dyDescent="0.2">
      <c r="A252" s="12" t="s">
        <v>148</v>
      </c>
      <c r="B252" s="13" t="s">
        <v>41</v>
      </c>
      <c r="C252" s="13" t="s">
        <v>24</v>
      </c>
      <c r="D252" s="13" t="s">
        <v>15</v>
      </c>
      <c r="E252" s="13" t="s">
        <v>173</v>
      </c>
      <c r="F252" s="13" t="s">
        <v>145</v>
      </c>
      <c r="G252" s="22">
        <v>1725.9</v>
      </c>
      <c r="H252" s="22">
        <v>1725.9</v>
      </c>
      <c r="I252" s="22">
        <v>1725.9</v>
      </c>
    </row>
    <row r="253" spans="1:9" ht="97.5" customHeight="1" x14ac:dyDescent="0.2">
      <c r="A253" s="75" t="s">
        <v>222</v>
      </c>
      <c r="B253" s="13" t="s">
        <v>41</v>
      </c>
      <c r="C253" s="13" t="s">
        <v>24</v>
      </c>
      <c r="D253" s="13" t="s">
        <v>15</v>
      </c>
      <c r="E253" s="13" t="s">
        <v>221</v>
      </c>
      <c r="F253" s="13"/>
      <c r="G253" s="22">
        <v>14296</v>
      </c>
      <c r="H253" s="22">
        <v>14296</v>
      </c>
      <c r="I253" s="22">
        <v>14296</v>
      </c>
    </row>
    <row r="254" spans="1:9" ht="81" customHeight="1" x14ac:dyDescent="0.2">
      <c r="A254" s="14" t="s">
        <v>144</v>
      </c>
      <c r="B254" s="13" t="s">
        <v>41</v>
      </c>
      <c r="C254" s="13" t="s">
        <v>24</v>
      </c>
      <c r="D254" s="13" t="s">
        <v>15</v>
      </c>
      <c r="E254" s="13" t="s">
        <v>221</v>
      </c>
      <c r="F254" s="13" t="s">
        <v>143</v>
      </c>
      <c r="G254" s="22">
        <v>14296</v>
      </c>
      <c r="H254" s="22">
        <v>14296</v>
      </c>
      <c r="I254" s="22">
        <v>14296</v>
      </c>
    </row>
    <row r="255" spans="1:9" ht="41.25" customHeight="1" x14ac:dyDescent="0.2">
      <c r="A255" s="12" t="s">
        <v>74</v>
      </c>
      <c r="B255" s="13" t="s">
        <v>41</v>
      </c>
      <c r="C255" s="13" t="s">
        <v>24</v>
      </c>
      <c r="D255" s="13" t="s">
        <v>15</v>
      </c>
      <c r="E255" s="13" t="s">
        <v>270</v>
      </c>
      <c r="F255" s="13"/>
      <c r="G255" s="22">
        <f>G256+G258+G259+G261+G262</f>
        <v>59416.6</v>
      </c>
      <c r="H255" s="22">
        <f t="shared" ref="H255:I255" si="78">H256+H258+H259+H261+H262</f>
        <v>53894.799999999996</v>
      </c>
      <c r="I255" s="22">
        <f t="shared" si="78"/>
        <v>54524</v>
      </c>
    </row>
    <row r="256" spans="1:9" ht="48.75" customHeight="1" x14ac:dyDescent="0.2">
      <c r="A256" s="12" t="s">
        <v>148</v>
      </c>
      <c r="B256" s="13" t="s">
        <v>41</v>
      </c>
      <c r="C256" s="13" t="s">
        <v>24</v>
      </c>
      <c r="D256" s="13" t="s">
        <v>15</v>
      </c>
      <c r="E256" s="13" t="s">
        <v>88</v>
      </c>
      <c r="F256" s="13" t="s">
        <v>145</v>
      </c>
      <c r="G256" s="22">
        <v>51073.5</v>
      </c>
      <c r="H256" s="22">
        <v>46487.1</v>
      </c>
      <c r="I256" s="22">
        <v>46487.1</v>
      </c>
    </row>
    <row r="257" spans="1:9" ht="19.5" customHeight="1" x14ac:dyDescent="0.2">
      <c r="A257" s="12"/>
      <c r="B257" s="13"/>
      <c r="C257" s="13"/>
      <c r="D257" s="13"/>
      <c r="E257" s="13"/>
      <c r="F257" s="13"/>
      <c r="G257" s="22"/>
      <c r="H257" s="22"/>
      <c r="I257" s="22"/>
    </row>
    <row r="258" spans="1:9" ht="32.25" customHeight="1" x14ac:dyDescent="0.2">
      <c r="A258" s="12" t="s">
        <v>147</v>
      </c>
      <c r="B258" s="13" t="s">
        <v>41</v>
      </c>
      <c r="C258" s="13" t="s">
        <v>24</v>
      </c>
      <c r="D258" s="13" t="s">
        <v>15</v>
      </c>
      <c r="E258" s="13" t="s">
        <v>88</v>
      </c>
      <c r="F258" s="13" t="s">
        <v>146</v>
      </c>
      <c r="G258" s="22">
        <v>1261.0999999999999</v>
      </c>
      <c r="H258" s="22">
        <v>1104.0999999999999</v>
      </c>
      <c r="I258" s="22">
        <v>1104.0999999999999</v>
      </c>
    </row>
    <row r="259" spans="1:9" ht="62.25" customHeight="1" x14ac:dyDescent="0.2">
      <c r="A259" s="12" t="s">
        <v>268</v>
      </c>
      <c r="B259" s="13" t="s">
        <v>41</v>
      </c>
      <c r="C259" s="13" t="s">
        <v>24</v>
      </c>
      <c r="D259" s="13" t="s">
        <v>15</v>
      </c>
      <c r="E259" s="13" t="s">
        <v>269</v>
      </c>
      <c r="F259" s="13"/>
      <c r="G259" s="22">
        <f>G260</f>
        <v>7082</v>
      </c>
      <c r="H259" s="22">
        <f t="shared" ref="H259:I259" si="79">H260</f>
        <v>6003.6</v>
      </c>
      <c r="I259" s="22">
        <f t="shared" si="79"/>
        <v>6632.8</v>
      </c>
    </row>
    <row r="260" spans="1:9" ht="48.75" customHeight="1" x14ac:dyDescent="0.2">
      <c r="A260" s="12" t="s">
        <v>148</v>
      </c>
      <c r="B260" s="13" t="s">
        <v>41</v>
      </c>
      <c r="C260" s="13" t="s">
        <v>24</v>
      </c>
      <c r="D260" s="13" t="s">
        <v>15</v>
      </c>
      <c r="E260" s="13" t="s">
        <v>269</v>
      </c>
      <c r="F260" s="13" t="s">
        <v>145</v>
      </c>
      <c r="G260" s="22">
        <v>7082</v>
      </c>
      <c r="H260" s="22">
        <v>6003.6</v>
      </c>
      <c r="I260" s="22">
        <v>6632.8</v>
      </c>
    </row>
    <row r="261" spans="1:9" ht="18" customHeight="1" x14ac:dyDescent="0.2">
      <c r="A261" s="12"/>
      <c r="B261" s="13"/>
      <c r="C261" s="13"/>
      <c r="D261" s="13"/>
      <c r="E261" s="13"/>
      <c r="F261" s="13"/>
      <c r="G261" s="22"/>
      <c r="H261" s="22"/>
      <c r="I261" s="22"/>
    </row>
    <row r="262" spans="1:9" ht="66.75" customHeight="1" x14ac:dyDescent="0.2">
      <c r="A262" s="12" t="s">
        <v>297</v>
      </c>
      <c r="B262" s="13" t="s">
        <v>41</v>
      </c>
      <c r="C262" s="13" t="s">
        <v>24</v>
      </c>
      <c r="D262" s="13" t="s">
        <v>15</v>
      </c>
      <c r="E262" s="13" t="s">
        <v>298</v>
      </c>
      <c r="F262" s="13"/>
      <c r="G262" s="22">
        <v>0</v>
      </c>
      <c r="H262" s="22">
        <v>300</v>
      </c>
      <c r="I262" s="22">
        <v>300</v>
      </c>
    </row>
    <row r="263" spans="1:9" ht="57.75" customHeight="1" x14ac:dyDescent="0.2">
      <c r="A263" s="12" t="s">
        <v>148</v>
      </c>
      <c r="B263" s="13" t="s">
        <v>41</v>
      </c>
      <c r="C263" s="13" t="s">
        <v>24</v>
      </c>
      <c r="D263" s="13" t="s">
        <v>15</v>
      </c>
      <c r="E263" s="13" t="s">
        <v>298</v>
      </c>
      <c r="F263" s="13" t="s">
        <v>145</v>
      </c>
      <c r="G263" s="22">
        <v>0</v>
      </c>
      <c r="H263" s="22">
        <v>300</v>
      </c>
      <c r="I263" s="22">
        <v>300</v>
      </c>
    </row>
    <row r="264" spans="1:9" ht="94.5" customHeight="1" x14ac:dyDescent="0.2">
      <c r="A264" s="12" t="s">
        <v>292</v>
      </c>
      <c r="B264" s="13" t="s">
        <v>41</v>
      </c>
      <c r="C264" s="13" t="s">
        <v>24</v>
      </c>
      <c r="D264" s="13" t="s">
        <v>15</v>
      </c>
      <c r="E264" s="13" t="s">
        <v>296</v>
      </c>
      <c r="F264" s="13"/>
      <c r="G264" s="22">
        <v>0</v>
      </c>
      <c r="H264" s="22">
        <v>63547.1</v>
      </c>
      <c r="I264" s="22">
        <v>0</v>
      </c>
    </row>
    <row r="265" spans="1:9" ht="49.5" customHeight="1" x14ac:dyDescent="0.2">
      <c r="A265" s="12" t="s">
        <v>148</v>
      </c>
      <c r="B265" s="13" t="s">
        <v>41</v>
      </c>
      <c r="C265" s="13" t="s">
        <v>24</v>
      </c>
      <c r="D265" s="13" t="s">
        <v>15</v>
      </c>
      <c r="E265" s="13" t="s">
        <v>296</v>
      </c>
      <c r="F265" s="13" t="s">
        <v>145</v>
      </c>
      <c r="G265" s="22">
        <v>0</v>
      </c>
      <c r="H265" s="22">
        <v>63547.1</v>
      </c>
      <c r="I265" s="22">
        <v>0</v>
      </c>
    </row>
    <row r="266" spans="1:9" ht="21.75" customHeight="1" x14ac:dyDescent="0.2">
      <c r="A266" s="16" t="s">
        <v>27</v>
      </c>
      <c r="B266" s="18" t="s">
        <v>41</v>
      </c>
      <c r="C266" s="18" t="s">
        <v>24</v>
      </c>
      <c r="D266" s="18" t="s">
        <v>26</v>
      </c>
      <c r="E266" s="18" t="s">
        <v>13</v>
      </c>
      <c r="F266" s="18" t="s">
        <v>13</v>
      </c>
      <c r="G266" s="76">
        <f>G267+G290</f>
        <v>781182.79999999993</v>
      </c>
      <c r="H266" s="77">
        <f t="shared" ref="H266:I266" si="80">H267+H290</f>
        <v>610890.1</v>
      </c>
      <c r="I266" s="77">
        <f t="shared" si="80"/>
        <v>594625.80000000005</v>
      </c>
    </row>
    <row r="267" spans="1:9" ht="50.25" customHeight="1" x14ac:dyDescent="0.2">
      <c r="A267" s="12" t="s">
        <v>176</v>
      </c>
      <c r="B267" s="13" t="s">
        <v>41</v>
      </c>
      <c r="C267" s="13" t="s">
        <v>24</v>
      </c>
      <c r="D267" s="13" t="s">
        <v>26</v>
      </c>
      <c r="E267" s="13" t="s">
        <v>119</v>
      </c>
      <c r="F267" s="13"/>
      <c r="G267" s="22">
        <f>G269+G271+G273+G276+G278+G279+G280+G281+G283+G285+G287+G289</f>
        <v>647549.69999999995</v>
      </c>
      <c r="H267" s="22">
        <f t="shared" ref="H267:I267" si="81">H269+H271+H273+H276+H278+H279+H280+H281+H283+H285+H287+H289</f>
        <v>610890.1</v>
      </c>
      <c r="I267" s="22">
        <f t="shared" si="81"/>
        <v>594625.80000000005</v>
      </c>
    </row>
    <row r="268" spans="1:9" ht="96.75" customHeight="1" x14ac:dyDescent="0.2">
      <c r="A268" s="75" t="s">
        <v>223</v>
      </c>
      <c r="B268" s="13" t="s">
        <v>41</v>
      </c>
      <c r="C268" s="13" t="s">
        <v>24</v>
      </c>
      <c r="D268" s="13" t="s">
        <v>26</v>
      </c>
      <c r="E268" s="13" t="s">
        <v>221</v>
      </c>
      <c r="F268" s="13"/>
      <c r="G268" s="22">
        <v>25029.599999999999</v>
      </c>
      <c r="H268" s="22">
        <v>25029.599999999999</v>
      </c>
      <c r="I268" s="22">
        <v>25029.599999999999</v>
      </c>
    </row>
    <row r="269" spans="1:9" ht="96.75" customHeight="1" x14ac:dyDescent="0.2">
      <c r="A269" s="14" t="s">
        <v>144</v>
      </c>
      <c r="B269" s="13" t="s">
        <v>41</v>
      </c>
      <c r="C269" s="13" t="s">
        <v>24</v>
      </c>
      <c r="D269" s="13" t="s">
        <v>26</v>
      </c>
      <c r="E269" s="13" t="s">
        <v>221</v>
      </c>
      <c r="F269" s="13" t="s">
        <v>143</v>
      </c>
      <c r="G269" s="22">
        <v>25029.599999999999</v>
      </c>
      <c r="H269" s="22">
        <v>25029.599999999999</v>
      </c>
      <c r="I269" s="22">
        <v>25029.599999999999</v>
      </c>
    </row>
    <row r="270" spans="1:9" ht="29.25" customHeight="1" x14ac:dyDescent="0.2">
      <c r="A270" s="14" t="s">
        <v>293</v>
      </c>
      <c r="B270" s="13" t="s">
        <v>41</v>
      </c>
      <c r="C270" s="13" t="s">
        <v>24</v>
      </c>
      <c r="D270" s="13" t="s">
        <v>26</v>
      </c>
      <c r="E270" s="13" t="s">
        <v>294</v>
      </c>
      <c r="F270" s="13"/>
      <c r="G270" s="78">
        <v>225.5</v>
      </c>
      <c r="H270" s="78">
        <v>0</v>
      </c>
      <c r="I270" s="78">
        <v>0</v>
      </c>
    </row>
    <row r="271" spans="1:9" ht="51" customHeight="1" x14ac:dyDescent="0.2">
      <c r="A271" s="14" t="s">
        <v>148</v>
      </c>
      <c r="B271" s="13" t="s">
        <v>41</v>
      </c>
      <c r="C271" s="13" t="s">
        <v>24</v>
      </c>
      <c r="D271" s="13" t="s">
        <v>26</v>
      </c>
      <c r="E271" s="13" t="s">
        <v>294</v>
      </c>
      <c r="F271" s="13" t="s">
        <v>145</v>
      </c>
      <c r="G271" s="78">
        <v>225.5</v>
      </c>
      <c r="H271" s="78">
        <v>0</v>
      </c>
      <c r="I271" s="78">
        <v>0</v>
      </c>
    </row>
    <row r="272" spans="1:9" ht="208.5" customHeight="1" x14ac:dyDescent="0.2">
      <c r="A272" s="38" t="s">
        <v>166</v>
      </c>
      <c r="B272" s="13" t="s">
        <v>41</v>
      </c>
      <c r="C272" s="17" t="s">
        <v>24</v>
      </c>
      <c r="D272" s="17" t="s">
        <v>26</v>
      </c>
      <c r="E272" s="17" t="s">
        <v>87</v>
      </c>
      <c r="F272" s="17"/>
      <c r="G272" s="28">
        <f>G273</f>
        <v>29500.3</v>
      </c>
      <c r="H272" s="22">
        <f t="shared" ref="H272:I272" si="82">H273</f>
        <v>9482.2000000000007</v>
      </c>
      <c r="I272" s="22">
        <f t="shared" si="82"/>
        <v>9482.2000000000007</v>
      </c>
    </row>
    <row r="273" spans="1:9" ht="47.25" customHeight="1" x14ac:dyDescent="0.2">
      <c r="A273" s="12" t="s">
        <v>148</v>
      </c>
      <c r="B273" s="13" t="s">
        <v>41</v>
      </c>
      <c r="C273" s="17" t="s">
        <v>24</v>
      </c>
      <c r="D273" s="17" t="s">
        <v>26</v>
      </c>
      <c r="E273" s="17" t="s">
        <v>87</v>
      </c>
      <c r="F273" s="17" t="s">
        <v>145</v>
      </c>
      <c r="G273" s="28">
        <v>29500.3</v>
      </c>
      <c r="H273" s="28">
        <v>9482.2000000000007</v>
      </c>
      <c r="I273" s="28">
        <v>9482.2000000000007</v>
      </c>
    </row>
    <row r="274" spans="1:9" ht="204.75" customHeight="1" x14ac:dyDescent="0.2">
      <c r="A274" s="38" t="s">
        <v>166</v>
      </c>
      <c r="B274" s="13" t="s">
        <v>41</v>
      </c>
      <c r="C274" s="13" t="s">
        <v>24</v>
      </c>
      <c r="D274" s="13" t="s">
        <v>26</v>
      </c>
      <c r="E274" s="17" t="s">
        <v>119</v>
      </c>
      <c r="F274" s="17"/>
      <c r="G274" s="22">
        <f>G276</f>
        <v>414213.5</v>
      </c>
      <c r="H274" s="39">
        <f>H276</f>
        <v>414213.5</v>
      </c>
      <c r="I274" s="22">
        <f>I276</f>
        <v>414213.5</v>
      </c>
    </row>
    <row r="275" spans="1:9" ht="204.75" customHeight="1" x14ac:dyDescent="0.2">
      <c r="A275" s="38" t="s">
        <v>226</v>
      </c>
      <c r="B275" s="13" t="s">
        <v>41</v>
      </c>
      <c r="C275" s="13" t="s">
        <v>24</v>
      </c>
      <c r="D275" s="13" t="s">
        <v>26</v>
      </c>
      <c r="E275" s="13" t="s">
        <v>227</v>
      </c>
      <c r="F275" s="13"/>
      <c r="G275" s="22">
        <f>G276</f>
        <v>414213.5</v>
      </c>
      <c r="H275" s="22">
        <f t="shared" ref="H275:I275" si="83">H276</f>
        <v>414213.5</v>
      </c>
      <c r="I275" s="22">
        <f t="shared" si="83"/>
        <v>414213.5</v>
      </c>
    </row>
    <row r="276" spans="1:9" ht="95.25" customHeight="1" x14ac:dyDescent="0.2">
      <c r="A276" s="14" t="s">
        <v>144</v>
      </c>
      <c r="B276" s="13" t="s">
        <v>41</v>
      </c>
      <c r="C276" s="13" t="s">
        <v>24</v>
      </c>
      <c r="D276" s="13" t="s">
        <v>26</v>
      </c>
      <c r="E276" s="13" t="s">
        <v>227</v>
      </c>
      <c r="F276" s="13" t="s">
        <v>143</v>
      </c>
      <c r="G276" s="22">
        <v>414213.5</v>
      </c>
      <c r="H276" s="22">
        <v>414213.5</v>
      </c>
      <c r="I276" s="22">
        <v>414213.5</v>
      </c>
    </row>
    <row r="277" spans="1:9" ht="39.75" customHeight="1" x14ac:dyDescent="0.2">
      <c r="A277" s="12" t="s">
        <v>74</v>
      </c>
      <c r="B277" s="13" t="s">
        <v>41</v>
      </c>
      <c r="C277" s="13" t="s">
        <v>24</v>
      </c>
      <c r="D277" s="13" t="s">
        <v>26</v>
      </c>
      <c r="E277" s="13" t="s">
        <v>270</v>
      </c>
      <c r="F277" s="13"/>
      <c r="G277" s="22">
        <f>G278+G279+G280+G281+G282+G284</f>
        <v>69791.200000000012</v>
      </c>
      <c r="H277" s="22">
        <f t="shared" ref="H277:I277" si="84">H278+H279+H280+H281+H282+H284</f>
        <v>58659.1</v>
      </c>
      <c r="I277" s="22">
        <f t="shared" si="84"/>
        <v>43645.600000000006</v>
      </c>
    </row>
    <row r="278" spans="1:9" ht="103.5" customHeight="1" x14ac:dyDescent="0.2">
      <c r="A278" s="14" t="s">
        <v>144</v>
      </c>
      <c r="B278" s="13" t="s">
        <v>41</v>
      </c>
      <c r="C278" s="13" t="s">
        <v>24</v>
      </c>
      <c r="D278" s="13" t="s">
        <v>26</v>
      </c>
      <c r="E278" s="13" t="s">
        <v>88</v>
      </c>
      <c r="F278" s="13" t="s">
        <v>143</v>
      </c>
      <c r="G278" s="22">
        <v>4489.5</v>
      </c>
      <c r="H278" s="22">
        <v>4489.5</v>
      </c>
      <c r="I278" s="22">
        <v>4489.5</v>
      </c>
    </row>
    <row r="279" spans="1:9" ht="52.5" customHeight="1" x14ac:dyDescent="0.2">
      <c r="A279" s="12" t="s">
        <v>148</v>
      </c>
      <c r="B279" s="13" t="s">
        <v>41</v>
      </c>
      <c r="C279" s="13" t="s">
        <v>24</v>
      </c>
      <c r="D279" s="13" t="s">
        <v>26</v>
      </c>
      <c r="E279" s="13" t="s">
        <v>88</v>
      </c>
      <c r="F279" s="13" t="s">
        <v>145</v>
      </c>
      <c r="G279" s="22">
        <v>13982.8</v>
      </c>
      <c r="H279" s="22">
        <v>10859.8</v>
      </c>
      <c r="I279" s="22">
        <v>11299.2</v>
      </c>
    </row>
    <row r="280" spans="1:9" ht="32.25" customHeight="1" x14ac:dyDescent="0.2">
      <c r="A280" s="12" t="s">
        <v>153</v>
      </c>
      <c r="B280" s="13" t="s">
        <v>41</v>
      </c>
      <c r="C280" s="13" t="s">
        <v>24</v>
      </c>
      <c r="D280" s="13" t="s">
        <v>26</v>
      </c>
      <c r="E280" s="13" t="s">
        <v>88</v>
      </c>
      <c r="F280" s="13" t="s">
        <v>151</v>
      </c>
      <c r="G280" s="22">
        <v>696.2</v>
      </c>
      <c r="H280" s="22">
        <v>432</v>
      </c>
      <c r="I280" s="22">
        <v>432</v>
      </c>
    </row>
    <row r="281" spans="1:9" ht="22.5" customHeight="1" x14ac:dyDescent="0.2">
      <c r="A281" s="12" t="s">
        <v>147</v>
      </c>
      <c r="B281" s="13" t="s">
        <v>41</v>
      </c>
      <c r="C281" s="13" t="s">
        <v>24</v>
      </c>
      <c r="D281" s="13" t="s">
        <v>26</v>
      </c>
      <c r="E281" s="13" t="s">
        <v>88</v>
      </c>
      <c r="F281" s="13" t="s">
        <v>146</v>
      </c>
      <c r="G281" s="22">
        <v>26788.3</v>
      </c>
      <c r="H281" s="22">
        <v>20605.3</v>
      </c>
      <c r="I281" s="22">
        <v>4591.2</v>
      </c>
    </row>
    <row r="282" spans="1:9" ht="67.5" customHeight="1" x14ac:dyDescent="0.2">
      <c r="A282" s="12" t="s">
        <v>268</v>
      </c>
      <c r="B282" s="13" t="s">
        <v>41</v>
      </c>
      <c r="C282" s="13" t="s">
        <v>24</v>
      </c>
      <c r="D282" s="13" t="s">
        <v>26</v>
      </c>
      <c r="E282" s="13" t="s">
        <v>269</v>
      </c>
      <c r="F282" s="13"/>
      <c r="G282" s="22">
        <f>G283</f>
        <v>22534.400000000001</v>
      </c>
      <c r="H282" s="22">
        <f t="shared" ref="H282:I282" si="85">H283</f>
        <v>21272.5</v>
      </c>
      <c r="I282" s="22">
        <f t="shared" si="85"/>
        <v>21833.7</v>
      </c>
    </row>
    <row r="283" spans="1:9" ht="48.75" customHeight="1" x14ac:dyDescent="0.2">
      <c r="A283" s="12" t="s">
        <v>148</v>
      </c>
      <c r="B283" s="13" t="s">
        <v>41</v>
      </c>
      <c r="C283" s="13" t="s">
        <v>24</v>
      </c>
      <c r="D283" s="13" t="s">
        <v>26</v>
      </c>
      <c r="E283" s="13" t="s">
        <v>269</v>
      </c>
      <c r="F283" s="13" t="s">
        <v>145</v>
      </c>
      <c r="G283" s="22">
        <v>22534.400000000001</v>
      </c>
      <c r="H283" s="22">
        <v>21272.5</v>
      </c>
      <c r="I283" s="22">
        <v>21833.7</v>
      </c>
    </row>
    <row r="284" spans="1:9" ht="66.75" customHeight="1" x14ac:dyDescent="0.2">
      <c r="A284" s="12" t="s">
        <v>297</v>
      </c>
      <c r="B284" s="13" t="s">
        <v>41</v>
      </c>
      <c r="C284" s="13" t="s">
        <v>24</v>
      </c>
      <c r="D284" s="13" t="s">
        <v>26</v>
      </c>
      <c r="E284" s="13" t="s">
        <v>298</v>
      </c>
      <c r="F284" s="13"/>
      <c r="G284" s="22">
        <v>1300</v>
      </c>
      <c r="H284" s="22">
        <v>1000</v>
      </c>
      <c r="I284" s="22">
        <v>1000</v>
      </c>
    </row>
    <row r="285" spans="1:9" ht="55.5" customHeight="1" x14ac:dyDescent="0.2">
      <c r="A285" s="12" t="s">
        <v>148</v>
      </c>
      <c r="B285" s="13" t="s">
        <v>41</v>
      </c>
      <c r="C285" s="13" t="s">
        <v>24</v>
      </c>
      <c r="D285" s="13" t="s">
        <v>26</v>
      </c>
      <c r="E285" s="13" t="s">
        <v>298</v>
      </c>
      <c r="F285" s="13" t="s">
        <v>145</v>
      </c>
      <c r="G285" s="22">
        <v>1300</v>
      </c>
      <c r="H285" s="22">
        <v>1000</v>
      </c>
      <c r="I285" s="22">
        <v>1000</v>
      </c>
    </row>
    <row r="286" spans="1:9" ht="85.5" customHeight="1" x14ac:dyDescent="0.2">
      <c r="A286" s="79" t="s">
        <v>212</v>
      </c>
      <c r="B286" s="13" t="s">
        <v>41</v>
      </c>
      <c r="C286" s="13" t="s">
        <v>24</v>
      </c>
      <c r="D286" s="13" t="s">
        <v>26</v>
      </c>
      <c r="E286" s="13" t="s">
        <v>213</v>
      </c>
      <c r="F286" s="13"/>
      <c r="G286" s="22">
        <f>G287</f>
        <v>60933.599999999999</v>
      </c>
      <c r="H286" s="22">
        <f t="shared" ref="H286:I286" si="86">H287</f>
        <v>60933.599999999999</v>
      </c>
      <c r="I286" s="22">
        <f t="shared" si="86"/>
        <v>60933.599999999999</v>
      </c>
    </row>
    <row r="287" spans="1:9" ht="99.75" customHeight="1" x14ac:dyDescent="0.2">
      <c r="A287" s="14" t="s">
        <v>144</v>
      </c>
      <c r="B287" s="13" t="s">
        <v>41</v>
      </c>
      <c r="C287" s="13" t="s">
        <v>24</v>
      </c>
      <c r="D287" s="13" t="s">
        <v>26</v>
      </c>
      <c r="E287" s="13" t="s">
        <v>213</v>
      </c>
      <c r="F287" s="13" t="s">
        <v>143</v>
      </c>
      <c r="G287" s="22">
        <v>60933.599999999999</v>
      </c>
      <c r="H287" s="22">
        <v>60933.599999999999</v>
      </c>
      <c r="I287" s="22">
        <v>60933.599999999999</v>
      </c>
    </row>
    <row r="288" spans="1:9" ht="66.75" customHeight="1" x14ac:dyDescent="0.2">
      <c r="A288" s="80" t="s">
        <v>210</v>
      </c>
      <c r="B288" s="13" t="s">
        <v>41</v>
      </c>
      <c r="C288" s="13" t="s">
        <v>24</v>
      </c>
      <c r="D288" s="13" t="s">
        <v>26</v>
      </c>
      <c r="E288" s="13" t="s">
        <v>211</v>
      </c>
      <c r="F288" s="13"/>
      <c r="G288" s="22">
        <f>G289</f>
        <v>47856</v>
      </c>
      <c r="H288" s="22">
        <f t="shared" ref="H288:I288" si="87">H289</f>
        <v>42572.1</v>
      </c>
      <c r="I288" s="22">
        <f t="shared" si="87"/>
        <v>41321.300000000003</v>
      </c>
    </row>
    <row r="289" spans="1:9" ht="54" customHeight="1" x14ac:dyDescent="0.2">
      <c r="A289" s="12" t="s">
        <v>148</v>
      </c>
      <c r="B289" s="13" t="s">
        <v>41</v>
      </c>
      <c r="C289" s="13" t="s">
        <v>24</v>
      </c>
      <c r="D289" s="13" t="s">
        <v>26</v>
      </c>
      <c r="E289" s="13" t="s">
        <v>211</v>
      </c>
      <c r="F289" s="13" t="s">
        <v>145</v>
      </c>
      <c r="G289" s="22">
        <v>47856</v>
      </c>
      <c r="H289" s="22">
        <v>42572.1</v>
      </c>
      <c r="I289" s="22">
        <v>41321.300000000003</v>
      </c>
    </row>
    <row r="290" spans="1:9" ht="36.75" customHeight="1" x14ac:dyDescent="0.2">
      <c r="A290" s="12" t="s">
        <v>288</v>
      </c>
      <c r="B290" s="13" t="s">
        <v>41</v>
      </c>
      <c r="C290" s="13" t="s">
        <v>24</v>
      </c>
      <c r="D290" s="13" t="s">
        <v>26</v>
      </c>
      <c r="E290" s="13" t="s">
        <v>306</v>
      </c>
      <c r="F290" s="13"/>
      <c r="G290" s="22">
        <f>G291</f>
        <v>133633.1</v>
      </c>
      <c r="H290" s="22">
        <v>0</v>
      </c>
      <c r="I290" s="22">
        <v>0</v>
      </c>
    </row>
    <row r="291" spans="1:9" ht="54" customHeight="1" x14ac:dyDescent="0.2">
      <c r="A291" s="12" t="s">
        <v>148</v>
      </c>
      <c r="B291" s="13" t="s">
        <v>41</v>
      </c>
      <c r="C291" s="13" t="s">
        <v>24</v>
      </c>
      <c r="D291" s="13" t="s">
        <v>26</v>
      </c>
      <c r="E291" s="13" t="s">
        <v>306</v>
      </c>
      <c r="F291" s="13" t="s">
        <v>145</v>
      </c>
      <c r="G291" s="22">
        <v>133633.1</v>
      </c>
      <c r="H291" s="22">
        <v>0</v>
      </c>
      <c r="I291" s="22">
        <v>0</v>
      </c>
    </row>
    <row r="292" spans="1:9" ht="24.75" customHeight="1" x14ac:dyDescent="0.2">
      <c r="A292" s="12" t="s">
        <v>159</v>
      </c>
      <c r="B292" s="13" t="s">
        <v>41</v>
      </c>
      <c r="C292" s="13" t="s">
        <v>24</v>
      </c>
      <c r="D292" s="13" t="s">
        <v>19</v>
      </c>
      <c r="E292" s="13"/>
      <c r="F292" s="13"/>
      <c r="G292" s="22">
        <f>G293</f>
        <v>28248.5</v>
      </c>
      <c r="H292" s="22">
        <f t="shared" ref="H292:I292" si="88">H293</f>
        <v>27800.6</v>
      </c>
      <c r="I292" s="22">
        <f t="shared" si="88"/>
        <v>27800.77</v>
      </c>
    </row>
    <row r="293" spans="1:9" ht="50.25" customHeight="1" x14ac:dyDescent="0.2">
      <c r="A293" s="12" t="s">
        <v>104</v>
      </c>
      <c r="B293" s="13" t="s">
        <v>41</v>
      </c>
      <c r="C293" s="13" t="s">
        <v>24</v>
      </c>
      <c r="D293" s="13" t="s">
        <v>19</v>
      </c>
      <c r="E293" s="13" t="s">
        <v>105</v>
      </c>
      <c r="F293" s="13"/>
      <c r="G293" s="22">
        <f>G294+G296+G299</f>
        <v>28248.5</v>
      </c>
      <c r="H293" s="22">
        <f t="shared" ref="H293:I293" si="89">H294+H296+H299</f>
        <v>27800.6</v>
      </c>
      <c r="I293" s="22">
        <f t="shared" si="89"/>
        <v>27800.77</v>
      </c>
    </row>
    <row r="294" spans="1:9" ht="98.25" customHeight="1" x14ac:dyDescent="0.2">
      <c r="A294" s="75" t="s">
        <v>224</v>
      </c>
      <c r="B294" s="13" t="s">
        <v>41</v>
      </c>
      <c r="C294" s="13" t="s">
        <v>24</v>
      </c>
      <c r="D294" s="13" t="s">
        <v>19</v>
      </c>
      <c r="E294" s="13" t="s">
        <v>225</v>
      </c>
      <c r="F294" s="13"/>
      <c r="G294" s="22">
        <v>515.6</v>
      </c>
      <c r="H294" s="22">
        <v>515.6</v>
      </c>
      <c r="I294" s="22">
        <v>515.6</v>
      </c>
    </row>
    <row r="295" spans="1:9" ht="96" customHeight="1" x14ac:dyDescent="0.2">
      <c r="A295" s="14" t="s">
        <v>144</v>
      </c>
      <c r="B295" s="13" t="s">
        <v>41</v>
      </c>
      <c r="C295" s="13" t="s">
        <v>24</v>
      </c>
      <c r="D295" s="13" t="s">
        <v>19</v>
      </c>
      <c r="E295" s="13" t="s">
        <v>225</v>
      </c>
      <c r="F295" s="13" t="s">
        <v>143</v>
      </c>
      <c r="G295" s="22">
        <v>515.6</v>
      </c>
      <c r="H295" s="22">
        <v>515.6</v>
      </c>
      <c r="I295" s="22">
        <v>515.6</v>
      </c>
    </row>
    <row r="296" spans="1:9" ht="69" customHeight="1" x14ac:dyDescent="0.2">
      <c r="A296" s="12" t="s">
        <v>165</v>
      </c>
      <c r="B296" s="13" t="s">
        <v>41</v>
      </c>
      <c r="C296" s="13" t="s">
        <v>24</v>
      </c>
      <c r="D296" s="13" t="s">
        <v>19</v>
      </c>
      <c r="E296" s="13" t="s">
        <v>330</v>
      </c>
      <c r="F296" s="18"/>
      <c r="G296" s="22">
        <f>G297</f>
        <v>16471.7</v>
      </c>
      <c r="H296" s="22">
        <f t="shared" ref="H296:I296" si="90">H297</f>
        <v>16471.7</v>
      </c>
      <c r="I296" s="22">
        <f t="shared" si="90"/>
        <v>16471.7</v>
      </c>
    </row>
    <row r="297" spans="1:9" ht="62.25" customHeight="1" x14ac:dyDescent="0.2">
      <c r="A297" s="40" t="s">
        <v>228</v>
      </c>
      <c r="B297" s="13" t="s">
        <v>41</v>
      </c>
      <c r="C297" s="13" t="s">
        <v>24</v>
      </c>
      <c r="D297" s="13" t="s">
        <v>19</v>
      </c>
      <c r="E297" s="13" t="s">
        <v>330</v>
      </c>
      <c r="F297" s="13"/>
      <c r="G297" s="22">
        <f>G298</f>
        <v>16471.7</v>
      </c>
      <c r="H297" s="22">
        <f t="shared" ref="H297:I297" si="91">H298</f>
        <v>16471.7</v>
      </c>
      <c r="I297" s="22">
        <f t="shared" si="91"/>
        <v>16471.7</v>
      </c>
    </row>
    <row r="298" spans="1:9" ht="65.25" customHeight="1" x14ac:dyDescent="0.2">
      <c r="A298" s="14" t="s">
        <v>144</v>
      </c>
      <c r="B298" s="13" t="s">
        <v>41</v>
      </c>
      <c r="C298" s="13" t="s">
        <v>24</v>
      </c>
      <c r="D298" s="13" t="s">
        <v>19</v>
      </c>
      <c r="E298" s="13" t="s">
        <v>330</v>
      </c>
      <c r="F298" s="13" t="s">
        <v>143</v>
      </c>
      <c r="G298" s="22">
        <v>16471.7</v>
      </c>
      <c r="H298" s="22">
        <v>16471.7</v>
      </c>
      <c r="I298" s="22">
        <v>16471.7</v>
      </c>
    </row>
    <row r="299" spans="1:9" ht="40.5" customHeight="1" x14ac:dyDescent="0.2">
      <c r="A299" s="12" t="s">
        <v>74</v>
      </c>
      <c r="B299" s="13" t="s">
        <v>41</v>
      </c>
      <c r="C299" s="13" t="s">
        <v>24</v>
      </c>
      <c r="D299" s="13" t="s">
        <v>19</v>
      </c>
      <c r="E299" s="13" t="s">
        <v>75</v>
      </c>
      <c r="F299" s="13"/>
      <c r="G299" s="22">
        <f>G300+G301+G302</f>
        <v>11261.2</v>
      </c>
      <c r="H299" s="22">
        <f t="shared" ref="H299:I299" si="92">H300+H301+H302</f>
        <v>10813.300000000001</v>
      </c>
      <c r="I299" s="22">
        <f t="shared" si="92"/>
        <v>10813.470000000001</v>
      </c>
    </row>
    <row r="300" spans="1:9" ht="94.5" x14ac:dyDescent="0.2">
      <c r="A300" s="14" t="s">
        <v>144</v>
      </c>
      <c r="B300" s="13" t="s">
        <v>41</v>
      </c>
      <c r="C300" s="13" t="s">
        <v>24</v>
      </c>
      <c r="D300" s="13" t="s">
        <v>19</v>
      </c>
      <c r="E300" s="13" t="s">
        <v>75</v>
      </c>
      <c r="F300" s="13" t="s">
        <v>143</v>
      </c>
      <c r="G300" s="22">
        <v>11022.1</v>
      </c>
      <c r="H300" s="22">
        <v>10573.2</v>
      </c>
      <c r="I300" s="22">
        <v>10573.2</v>
      </c>
    </row>
    <row r="301" spans="1:9" ht="48" customHeight="1" x14ac:dyDescent="0.2">
      <c r="A301" s="12" t="s">
        <v>148</v>
      </c>
      <c r="B301" s="13" t="s">
        <v>41</v>
      </c>
      <c r="C301" s="13" t="s">
        <v>24</v>
      </c>
      <c r="D301" s="13" t="s">
        <v>19</v>
      </c>
      <c r="E301" s="13" t="s">
        <v>75</v>
      </c>
      <c r="F301" s="13" t="s">
        <v>145</v>
      </c>
      <c r="G301" s="22">
        <v>131</v>
      </c>
      <c r="H301" s="22">
        <v>132</v>
      </c>
      <c r="I301" s="22">
        <v>132.16999999999999</v>
      </c>
    </row>
    <row r="302" spans="1:9" ht="18" customHeight="1" x14ac:dyDescent="0.2">
      <c r="A302" s="12" t="s">
        <v>147</v>
      </c>
      <c r="B302" s="13" t="s">
        <v>41</v>
      </c>
      <c r="C302" s="13" t="s">
        <v>24</v>
      </c>
      <c r="D302" s="13" t="s">
        <v>19</v>
      </c>
      <c r="E302" s="13" t="s">
        <v>75</v>
      </c>
      <c r="F302" s="13" t="s">
        <v>146</v>
      </c>
      <c r="G302" s="22">
        <v>108.1</v>
      </c>
      <c r="H302" s="22">
        <v>108.1</v>
      </c>
      <c r="I302" s="22">
        <v>108.1</v>
      </c>
    </row>
    <row r="303" spans="1:9" ht="39" customHeight="1" x14ac:dyDescent="0.2">
      <c r="A303" s="12" t="s">
        <v>137</v>
      </c>
      <c r="B303" s="13" t="s">
        <v>41</v>
      </c>
      <c r="C303" s="13" t="s">
        <v>24</v>
      </c>
      <c r="D303" s="13" t="s">
        <v>21</v>
      </c>
      <c r="E303" s="13"/>
      <c r="F303" s="13"/>
      <c r="G303" s="22">
        <f>G304</f>
        <v>934.18</v>
      </c>
      <c r="H303" s="22">
        <f t="shared" ref="H303:I303" si="93">H304</f>
        <v>934.18</v>
      </c>
      <c r="I303" s="22">
        <f t="shared" si="93"/>
        <v>934.18</v>
      </c>
    </row>
    <row r="304" spans="1:9" ht="54.75" customHeight="1" x14ac:dyDescent="0.2">
      <c r="A304" s="38" t="s">
        <v>179</v>
      </c>
      <c r="B304" s="13" t="s">
        <v>41</v>
      </c>
      <c r="C304" s="13" t="s">
        <v>24</v>
      </c>
      <c r="D304" s="13" t="s">
        <v>21</v>
      </c>
      <c r="E304" s="13" t="s">
        <v>119</v>
      </c>
      <c r="F304" s="13"/>
      <c r="G304" s="22">
        <f>G305</f>
        <v>934.18</v>
      </c>
      <c r="H304" s="22">
        <f t="shared" ref="H304:I304" si="94">H305</f>
        <v>934.18</v>
      </c>
      <c r="I304" s="22">
        <f t="shared" si="94"/>
        <v>934.18</v>
      </c>
    </row>
    <row r="305" spans="1:10" ht="192" customHeight="1" x14ac:dyDescent="0.2">
      <c r="A305" s="38" t="s">
        <v>196</v>
      </c>
      <c r="B305" s="13" t="s">
        <v>41</v>
      </c>
      <c r="C305" s="13" t="s">
        <v>24</v>
      </c>
      <c r="D305" s="13" t="s">
        <v>21</v>
      </c>
      <c r="E305" s="13" t="s">
        <v>178</v>
      </c>
      <c r="F305" s="13"/>
      <c r="G305" s="22">
        <f>G306</f>
        <v>934.18</v>
      </c>
      <c r="H305" s="22">
        <f t="shared" ref="H305:I305" si="95">H306</f>
        <v>934.18</v>
      </c>
      <c r="I305" s="22">
        <f t="shared" si="95"/>
        <v>934.18</v>
      </c>
    </row>
    <row r="306" spans="1:10" ht="51" customHeight="1" x14ac:dyDescent="0.2">
      <c r="A306" s="12" t="s">
        <v>155</v>
      </c>
      <c r="B306" s="13" t="s">
        <v>41</v>
      </c>
      <c r="C306" s="13" t="s">
        <v>24</v>
      </c>
      <c r="D306" s="13" t="s">
        <v>21</v>
      </c>
      <c r="E306" s="13" t="s">
        <v>178</v>
      </c>
      <c r="F306" s="13" t="s">
        <v>145</v>
      </c>
      <c r="G306" s="22">
        <v>934.18</v>
      </c>
      <c r="H306" s="22">
        <v>934.18</v>
      </c>
      <c r="I306" s="22">
        <v>934.18</v>
      </c>
    </row>
    <row r="307" spans="1:10" ht="27" customHeight="1" x14ac:dyDescent="0.2">
      <c r="A307" s="12" t="s">
        <v>123</v>
      </c>
      <c r="B307" s="13" t="s">
        <v>41</v>
      </c>
      <c r="C307" s="17" t="s">
        <v>24</v>
      </c>
      <c r="D307" s="17" t="s">
        <v>24</v>
      </c>
      <c r="E307" s="17"/>
      <c r="F307" s="17"/>
      <c r="G307" s="22">
        <f>G308</f>
        <v>600</v>
      </c>
      <c r="H307" s="22">
        <f t="shared" ref="H307:I308" si="96">H308</f>
        <v>600</v>
      </c>
      <c r="I307" s="22">
        <f t="shared" si="96"/>
        <v>600</v>
      </c>
    </row>
    <row r="308" spans="1:10" ht="36" customHeight="1" x14ac:dyDescent="0.2">
      <c r="A308" s="12" t="s">
        <v>131</v>
      </c>
      <c r="B308" s="13" t="s">
        <v>41</v>
      </c>
      <c r="C308" s="13" t="s">
        <v>24</v>
      </c>
      <c r="D308" s="13" t="s">
        <v>24</v>
      </c>
      <c r="E308" s="17" t="s">
        <v>174</v>
      </c>
      <c r="F308" s="13" t="s">
        <v>13</v>
      </c>
      <c r="G308" s="22">
        <f>G309</f>
        <v>600</v>
      </c>
      <c r="H308" s="22">
        <f t="shared" si="96"/>
        <v>600</v>
      </c>
      <c r="I308" s="22">
        <f t="shared" si="96"/>
        <v>600</v>
      </c>
    </row>
    <row r="309" spans="1:10" ht="55.5" customHeight="1" x14ac:dyDescent="0.2">
      <c r="A309" s="12" t="s">
        <v>148</v>
      </c>
      <c r="B309" s="25">
        <v>873</v>
      </c>
      <c r="C309" s="26" t="s">
        <v>24</v>
      </c>
      <c r="D309" s="26" t="s">
        <v>24</v>
      </c>
      <c r="E309" s="17" t="s">
        <v>174</v>
      </c>
      <c r="F309" s="25">
        <v>200</v>
      </c>
      <c r="G309" s="27">
        <v>600</v>
      </c>
      <c r="H309" s="27">
        <v>600</v>
      </c>
      <c r="I309" s="27">
        <v>600</v>
      </c>
    </row>
    <row r="310" spans="1:10" ht="15.75" x14ac:dyDescent="0.2">
      <c r="A310" s="12" t="s">
        <v>44</v>
      </c>
      <c r="B310" s="13" t="s">
        <v>41</v>
      </c>
      <c r="C310" s="13" t="s">
        <v>24</v>
      </c>
      <c r="D310" s="13" t="s">
        <v>20</v>
      </c>
      <c r="E310" s="13" t="s">
        <v>13</v>
      </c>
      <c r="F310" s="13" t="s">
        <v>13</v>
      </c>
      <c r="G310" s="22">
        <f>G311</f>
        <v>18817.39</v>
      </c>
      <c r="H310" s="22">
        <f t="shared" ref="H310:I310" si="97">H311</f>
        <v>17718.93</v>
      </c>
      <c r="I310" s="22">
        <f t="shared" si="97"/>
        <v>17758.560000000001</v>
      </c>
      <c r="J310" s="41"/>
    </row>
    <row r="311" spans="1:10" ht="24.75" customHeight="1" x14ac:dyDescent="0.2">
      <c r="A311" s="12" t="s">
        <v>301</v>
      </c>
      <c r="B311" s="13" t="s">
        <v>41</v>
      </c>
      <c r="C311" s="13" t="s">
        <v>24</v>
      </c>
      <c r="D311" s="13" t="s">
        <v>20</v>
      </c>
      <c r="E311" s="17" t="s">
        <v>302</v>
      </c>
      <c r="F311" s="17"/>
      <c r="G311" s="22">
        <f>G312+G314+G318+G321</f>
        <v>18817.39</v>
      </c>
      <c r="H311" s="22">
        <f t="shared" ref="H311:I311" si="98">H312+H314+H318+H321</f>
        <v>17718.93</v>
      </c>
      <c r="I311" s="22">
        <f t="shared" si="98"/>
        <v>17758.560000000001</v>
      </c>
    </row>
    <row r="312" spans="1:10" ht="78.75" x14ac:dyDescent="0.2">
      <c r="A312" s="12" t="s">
        <v>289</v>
      </c>
      <c r="B312" s="13" t="s">
        <v>41</v>
      </c>
      <c r="C312" s="13" t="s">
        <v>24</v>
      </c>
      <c r="D312" s="13" t="s">
        <v>20</v>
      </c>
      <c r="E312" s="17" t="s">
        <v>290</v>
      </c>
      <c r="F312" s="17"/>
      <c r="G312" s="22">
        <f>G313</f>
        <v>2158.0700000000002</v>
      </c>
      <c r="H312" s="22">
        <f t="shared" ref="H312:I312" si="99">H313</f>
        <v>2190.81</v>
      </c>
      <c r="I312" s="22">
        <f t="shared" si="99"/>
        <v>2230.44</v>
      </c>
    </row>
    <row r="313" spans="1:10" ht="96" customHeight="1" x14ac:dyDescent="0.2">
      <c r="A313" s="14" t="s">
        <v>144</v>
      </c>
      <c r="B313" s="13" t="s">
        <v>41</v>
      </c>
      <c r="C313" s="13" t="s">
        <v>24</v>
      </c>
      <c r="D313" s="13" t="s">
        <v>20</v>
      </c>
      <c r="E313" s="17" t="s">
        <v>290</v>
      </c>
      <c r="F313" s="17" t="s">
        <v>143</v>
      </c>
      <c r="G313" s="22">
        <v>2158.0700000000002</v>
      </c>
      <c r="H313" s="22">
        <v>2190.81</v>
      </c>
      <c r="I313" s="22">
        <v>2230.44</v>
      </c>
    </row>
    <row r="314" spans="1:10" ht="20.25" customHeight="1" x14ac:dyDescent="0.2">
      <c r="A314" s="14" t="s">
        <v>295</v>
      </c>
      <c r="B314" s="13" t="s">
        <v>41</v>
      </c>
      <c r="C314" s="13" t="s">
        <v>24</v>
      </c>
      <c r="D314" s="13" t="s">
        <v>20</v>
      </c>
      <c r="E314" s="17"/>
      <c r="F314" s="17"/>
      <c r="G314" s="22">
        <f>G316+G327</f>
        <v>942.62</v>
      </c>
      <c r="H314" s="22">
        <f t="shared" ref="H314:I314" si="100">H316</f>
        <v>859.32</v>
      </c>
      <c r="I314" s="22">
        <f t="shared" si="100"/>
        <v>859.32</v>
      </c>
    </row>
    <row r="315" spans="1:10" ht="37.5" customHeight="1" x14ac:dyDescent="0.2">
      <c r="A315" s="12" t="s">
        <v>305</v>
      </c>
      <c r="B315" s="13" t="s">
        <v>41</v>
      </c>
      <c r="C315" s="13" t="s">
        <v>24</v>
      </c>
      <c r="D315" s="13" t="s">
        <v>20</v>
      </c>
      <c r="E315" s="17" t="s">
        <v>304</v>
      </c>
      <c r="F315" s="17"/>
      <c r="G315" s="22">
        <f>G316</f>
        <v>859.32</v>
      </c>
      <c r="H315" s="22">
        <f t="shared" ref="H315:I315" si="101">H316</f>
        <v>859.32</v>
      </c>
      <c r="I315" s="22">
        <f t="shared" si="101"/>
        <v>859.32</v>
      </c>
    </row>
    <row r="316" spans="1:10" ht="84.75" customHeight="1" x14ac:dyDescent="0.2">
      <c r="A316" s="14" t="s">
        <v>291</v>
      </c>
      <c r="B316" s="13" t="s">
        <v>41</v>
      </c>
      <c r="C316" s="13" t="s">
        <v>24</v>
      </c>
      <c r="D316" s="13" t="s">
        <v>20</v>
      </c>
      <c r="E316" s="17" t="s">
        <v>303</v>
      </c>
      <c r="F316" s="17"/>
      <c r="G316" s="22">
        <f>G317</f>
        <v>859.32</v>
      </c>
      <c r="H316" s="22">
        <f t="shared" ref="H316:I316" si="102">H317</f>
        <v>859.32</v>
      </c>
      <c r="I316" s="22">
        <f t="shared" si="102"/>
        <v>859.32</v>
      </c>
    </row>
    <row r="317" spans="1:10" ht="96" customHeight="1" x14ac:dyDescent="0.2">
      <c r="A317" s="14" t="s">
        <v>144</v>
      </c>
      <c r="B317" s="13" t="s">
        <v>41</v>
      </c>
      <c r="C317" s="13" t="s">
        <v>24</v>
      </c>
      <c r="D317" s="13" t="s">
        <v>20</v>
      </c>
      <c r="E317" s="17" t="s">
        <v>303</v>
      </c>
      <c r="F317" s="17" t="s">
        <v>143</v>
      </c>
      <c r="G317" s="22">
        <v>859.32</v>
      </c>
      <c r="H317" s="22">
        <v>859.32</v>
      </c>
      <c r="I317" s="22">
        <v>859.32</v>
      </c>
    </row>
    <row r="318" spans="1:10" ht="34.5" customHeight="1" x14ac:dyDescent="0.2">
      <c r="A318" s="12" t="s">
        <v>202</v>
      </c>
      <c r="B318" s="13" t="s">
        <v>41</v>
      </c>
      <c r="C318" s="17" t="s">
        <v>24</v>
      </c>
      <c r="D318" s="17" t="s">
        <v>20</v>
      </c>
      <c r="E318" s="17" t="s">
        <v>203</v>
      </c>
      <c r="F318" s="17"/>
      <c r="G318" s="22">
        <f>G319</f>
        <v>417.6</v>
      </c>
      <c r="H318" s="22">
        <f t="shared" ref="H318:I319" si="103">H319</f>
        <v>397.9</v>
      </c>
      <c r="I318" s="22">
        <f t="shared" si="103"/>
        <v>397.9</v>
      </c>
    </row>
    <row r="319" spans="1:10" ht="36.75" customHeight="1" x14ac:dyDescent="0.2">
      <c r="A319" s="38" t="s">
        <v>208</v>
      </c>
      <c r="B319" s="25">
        <v>873</v>
      </c>
      <c r="C319" s="17" t="s">
        <v>24</v>
      </c>
      <c r="D319" s="13" t="s">
        <v>20</v>
      </c>
      <c r="E319" s="17" t="s">
        <v>209</v>
      </c>
      <c r="F319" s="17"/>
      <c r="G319" s="22">
        <f>G320</f>
        <v>417.6</v>
      </c>
      <c r="H319" s="22">
        <f t="shared" si="103"/>
        <v>397.9</v>
      </c>
      <c r="I319" s="22">
        <f t="shared" si="103"/>
        <v>397.9</v>
      </c>
    </row>
    <row r="320" spans="1:10" ht="57" customHeight="1" x14ac:dyDescent="0.2">
      <c r="A320" s="12" t="s">
        <v>148</v>
      </c>
      <c r="B320" s="25">
        <v>873</v>
      </c>
      <c r="C320" s="17" t="s">
        <v>24</v>
      </c>
      <c r="D320" s="13" t="s">
        <v>20</v>
      </c>
      <c r="E320" s="17" t="s">
        <v>209</v>
      </c>
      <c r="F320" s="17" t="s">
        <v>145</v>
      </c>
      <c r="G320" s="22">
        <v>417.6</v>
      </c>
      <c r="H320" s="22">
        <v>397.9</v>
      </c>
      <c r="I320" s="22">
        <v>397.9</v>
      </c>
    </row>
    <row r="321" spans="1:9" ht="48.75" customHeight="1" x14ac:dyDescent="0.2">
      <c r="A321" s="12" t="s">
        <v>184</v>
      </c>
      <c r="B321" s="13" t="s">
        <v>41</v>
      </c>
      <c r="C321" s="13" t="s">
        <v>24</v>
      </c>
      <c r="D321" s="13" t="s">
        <v>20</v>
      </c>
      <c r="E321" s="13" t="s">
        <v>183</v>
      </c>
      <c r="F321" s="13"/>
      <c r="G321" s="22">
        <f>G322</f>
        <v>15299.1</v>
      </c>
      <c r="H321" s="22">
        <f>H322</f>
        <v>14270.900000000001</v>
      </c>
      <c r="I321" s="22">
        <f>I322</f>
        <v>14270.900000000001</v>
      </c>
    </row>
    <row r="322" spans="1:9" ht="50.25" customHeight="1" x14ac:dyDescent="0.2">
      <c r="A322" s="12" t="s">
        <v>69</v>
      </c>
      <c r="B322" s="13" t="s">
        <v>41</v>
      </c>
      <c r="C322" s="13" t="s">
        <v>24</v>
      </c>
      <c r="D322" s="13" t="s">
        <v>20</v>
      </c>
      <c r="E322" s="13" t="s">
        <v>273</v>
      </c>
      <c r="F322" s="13" t="s">
        <v>13</v>
      </c>
      <c r="G322" s="22">
        <f>G323+G324+G325+G326</f>
        <v>15299.1</v>
      </c>
      <c r="H322" s="22">
        <f t="shared" ref="H322:I322" si="104">H323+H324+H325+H326</f>
        <v>14270.900000000001</v>
      </c>
      <c r="I322" s="22">
        <f t="shared" si="104"/>
        <v>14270.900000000001</v>
      </c>
    </row>
    <row r="323" spans="1:9" ht="99" customHeight="1" x14ac:dyDescent="0.2">
      <c r="A323" s="14" t="s">
        <v>144</v>
      </c>
      <c r="B323" s="13" t="s">
        <v>41</v>
      </c>
      <c r="C323" s="13" t="s">
        <v>24</v>
      </c>
      <c r="D323" s="13" t="s">
        <v>20</v>
      </c>
      <c r="E323" s="13" t="s">
        <v>272</v>
      </c>
      <c r="F323" s="13" t="s">
        <v>143</v>
      </c>
      <c r="G323" s="22">
        <v>6015.5</v>
      </c>
      <c r="H323" s="22">
        <v>5952.1</v>
      </c>
      <c r="I323" s="22">
        <v>5952.1</v>
      </c>
    </row>
    <row r="324" spans="1:9" ht="99" customHeight="1" x14ac:dyDescent="0.2">
      <c r="A324" s="14" t="s">
        <v>144</v>
      </c>
      <c r="B324" s="13" t="s">
        <v>41</v>
      </c>
      <c r="C324" s="13" t="s">
        <v>24</v>
      </c>
      <c r="D324" s="13" t="s">
        <v>20</v>
      </c>
      <c r="E324" s="13" t="s">
        <v>271</v>
      </c>
      <c r="F324" s="13" t="s">
        <v>143</v>
      </c>
      <c r="G324" s="22">
        <v>8212.1</v>
      </c>
      <c r="H324" s="22">
        <v>7382.3</v>
      </c>
      <c r="I324" s="22">
        <v>7382.3</v>
      </c>
    </row>
    <row r="325" spans="1:9" ht="49.5" customHeight="1" x14ac:dyDescent="0.2">
      <c r="A325" s="12" t="s">
        <v>148</v>
      </c>
      <c r="B325" s="13" t="s">
        <v>41</v>
      </c>
      <c r="C325" s="13" t="s">
        <v>24</v>
      </c>
      <c r="D325" s="13" t="s">
        <v>20</v>
      </c>
      <c r="E325" s="13" t="s">
        <v>271</v>
      </c>
      <c r="F325" s="13" t="s">
        <v>145</v>
      </c>
      <c r="G325" s="22">
        <v>1071.5</v>
      </c>
      <c r="H325" s="22">
        <v>936.5</v>
      </c>
      <c r="I325" s="22">
        <v>936.5</v>
      </c>
    </row>
    <row r="326" spans="1:9" ht="15.75" x14ac:dyDescent="0.2">
      <c r="A326" s="12" t="s">
        <v>154</v>
      </c>
      <c r="B326" s="13" t="s">
        <v>41</v>
      </c>
      <c r="C326" s="13" t="s">
        <v>24</v>
      </c>
      <c r="D326" s="13" t="s">
        <v>20</v>
      </c>
      <c r="E326" s="13" t="s">
        <v>271</v>
      </c>
      <c r="F326" s="13" t="s">
        <v>146</v>
      </c>
      <c r="G326" s="22">
        <v>0</v>
      </c>
      <c r="H326" s="22">
        <v>0</v>
      </c>
      <c r="I326" s="22">
        <v>0</v>
      </c>
    </row>
    <row r="327" spans="1:9" ht="72" customHeight="1" x14ac:dyDescent="0.2">
      <c r="A327" s="12" t="s">
        <v>337</v>
      </c>
      <c r="B327" s="13" t="s">
        <v>41</v>
      </c>
      <c r="C327" s="13" t="s">
        <v>24</v>
      </c>
      <c r="D327" s="13" t="s">
        <v>20</v>
      </c>
      <c r="E327" s="13" t="s">
        <v>336</v>
      </c>
      <c r="F327" s="13"/>
      <c r="G327" s="22">
        <v>83.3</v>
      </c>
      <c r="H327" s="22">
        <v>0</v>
      </c>
      <c r="I327" s="22">
        <v>0</v>
      </c>
    </row>
    <row r="328" spans="1:9" ht="51.75" customHeight="1" x14ac:dyDescent="0.2">
      <c r="A328" s="12" t="s">
        <v>144</v>
      </c>
      <c r="B328" s="13" t="s">
        <v>41</v>
      </c>
      <c r="C328" s="13" t="s">
        <v>24</v>
      </c>
      <c r="D328" s="13" t="s">
        <v>20</v>
      </c>
      <c r="E328" s="13" t="s">
        <v>336</v>
      </c>
      <c r="F328" s="13" t="s">
        <v>143</v>
      </c>
      <c r="G328" s="22">
        <v>83.3</v>
      </c>
      <c r="H328" s="22">
        <v>0</v>
      </c>
      <c r="I328" s="22">
        <v>0</v>
      </c>
    </row>
    <row r="329" spans="1:9" ht="17.25" customHeight="1" x14ac:dyDescent="0.25">
      <c r="A329" s="12" t="s">
        <v>53</v>
      </c>
      <c r="B329" s="13" t="s">
        <v>41</v>
      </c>
      <c r="C329" s="24" t="s">
        <v>5</v>
      </c>
      <c r="D329" s="24" t="s">
        <v>68</v>
      </c>
      <c r="E329" s="13" t="s">
        <v>13</v>
      </c>
      <c r="F329" s="13" t="s">
        <v>13</v>
      </c>
      <c r="G329" s="22">
        <f>G330+G335</f>
        <v>11823.46</v>
      </c>
      <c r="H329" s="22">
        <f>H330+H335</f>
        <v>11795.66</v>
      </c>
      <c r="I329" s="22">
        <f>I330+I335</f>
        <v>11795.66</v>
      </c>
    </row>
    <row r="330" spans="1:9" ht="20.25" customHeight="1" x14ac:dyDescent="0.25">
      <c r="A330" s="12" t="s">
        <v>45</v>
      </c>
      <c r="B330" s="13" t="s">
        <v>41</v>
      </c>
      <c r="C330" s="24" t="s">
        <v>5</v>
      </c>
      <c r="D330" s="24" t="s">
        <v>16</v>
      </c>
      <c r="E330" s="17" t="s">
        <v>13</v>
      </c>
      <c r="F330" s="18" t="s">
        <v>13</v>
      </c>
      <c r="G330" s="22">
        <f>G331+G333</f>
        <v>7960.95</v>
      </c>
      <c r="H330" s="22">
        <f t="shared" ref="H330:I330" si="105">H331+H333</f>
        <v>7960.95</v>
      </c>
      <c r="I330" s="22">
        <f t="shared" si="105"/>
        <v>7960.95</v>
      </c>
    </row>
    <row r="331" spans="1:9" ht="68.25" customHeight="1" x14ac:dyDescent="0.2">
      <c r="A331" s="71" t="s">
        <v>197</v>
      </c>
      <c r="B331" s="13" t="s">
        <v>41</v>
      </c>
      <c r="C331" s="17" t="s">
        <v>5</v>
      </c>
      <c r="D331" s="17" t="s">
        <v>16</v>
      </c>
      <c r="E331" s="17" t="s">
        <v>89</v>
      </c>
      <c r="F331" s="13"/>
      <c r="G331" s="22">
        <f>G332</f>
        <v>7950.95</v>
      </c>
      <c r="H331" s="22">
        <f t="shared" ref="H331:I331" si="106">H332</f>
        <v>7950.95</v>
      </c>
      <c r="I331" s="22">
        <f t="shared" si="106"/>
        <v>7950.95</v>
      </c>
    </row>
    <row r="332" spans="1:9" ht="31.5" customHeight="1" x14ac:dyDescent="0.2">
      <c r="A332" s="12" t="s">
        <v>153</v>
      </c>
      <c r="B332" s="13" t="s">
        <v>41</v>
      </c>
      <c r="C332" s="17" t="s">
        <v>5</v>
      </c>
      <c r="D332" s="17" t="s">
        <v>16</v>
      </c>
      <c r="E332" s="17" t="s">
        <v>89</v>
      </c>
      <c r="F332" s="13" t="s">
        <v>151</v>
      </c>
      <c r="G332" s="22">
        <v>7950.95</v>
      </c>
      <c r="H332" s="22">
        <v>7950.95</v>
      </c>
      <c r="I332" s="22">
        <v>7950.95</v>
      </c>
    </row>
    <row r="333" spans="1:9" ht="51.75" customHeight="1" x14ac:dyDescent="0.2">
      <c r="A333" s="12" t="s">
        <v>198</v>
      </c>
      <c r="B333" s="13" t="s">
        <v>41</v>
      </c>
      <c r="C333" s="17" t="s">
        <v>5</v>
      </c>
      <c r="D333" s="17" t="s">
        <v>16</v>
      </c>
      <c r="E333" s="17" t="s">
        <v>90</v>
      </c>
      <c r="F333" s="13"/>
      <c r="G333" s="22">
        <v>10</v>
      </c>
      <c r="H333" s="22">
        <v>10</v>
      </c>
      <c r="I333" s="22">
        <v>10</v>
      </c>
    </row>
    <row r="334" spans="1:9" ht="35.25" customHeight="1" x14ac:dyDescent="0.2">
      <c r="A334" s="12" t="s">
        <v>153</v>
      </c>
      <c r="B334" s="13" t="s">
        <v>41</v>
      </c>
      <c r="C334" s="17" t="s">
        <v>5</v>
      </c>
      <c r="D334" s="17" t="s">
        <v>16</v>
      </c>
      <c r="E334" s="17" t="s">
        <v>90</v>
      </c>
      <c r="F334" s="13" t="s">
        <v>151</v>
      </c>
      <c r="G334" s="22">
        <v>10</v>
      </c>
      <c r="H334" s="22">
        <v>10</v>
      </c>
      <c r="I334" s="22">
        <v>10</v>
      </c>
    </row>
    <row r="335" spans="1:9" ht="31.5" x14ac:dyDescent="0.2">
      <c r="A335" s="12" t="s">
        <v>30</v>
      </c>
      <c r="B335" s="13" t="s">
        <v>41</v>
      </c>
      <c r="C335" s="13" t="s">
        <v>5</v>
      </c>
      <c r="D335" s="13" t="s">
        <v>29</v>
      </c>
      <c r="E335" s="13" t="s">
        <v>13</v>
      </c>
      <c r="F335" s="13"/>
      <c r="G335" s="22">
        <f>G336+G339</f>
        <v>3862.51</v>
      </c>
      <c r="H335" s="22">
        <f t="shared" ref="H335:I335" si="107">H336</f>
        <v>3834.71</v>
      </c>
      <c r="I335" s="22">
        <f t="shared" si="107"/>
        <v>3834.71</v>
      </c>
    </row>
    <row r="336" spans="1:9" ht="31.5" x14ac:dyDescent="0.2">
      <c r="A336" s="12" t="s">
        <v>91</v>
      </c>
      <c r="B336" s="13" t="s">
        <v>41</v>
      </c>
      <c r="C336" s="13" t="s">
        <v>5</v>
      </c>
      <c r="D336" s="13" t="s">
        <v>29</v>
      </c>
      <c r="E336" s="13" t="s">
        <v>125</v>
      </c>
      <c r="F336" s="13" t="s">
        <v>13</v>
      </c>
      <c r="G336" s="22">
        <f>G337+G338</f>
        <v>3834.71</v>
      </c>
      <c r="H336" s="22">
        <f t="shared" ref="H336:I336" si="108">H337+H338</f>
        <v>3834.71</v>
      </c>
      <c r="I336" s="22">
        <f t="shared" si="108"/>
        <v>3834.71</v>
      </c>
    </row>
    <row r="337" spans="1:9" ht="97.5" customHeight="1" x14ac:dyDescent="0.2">
      <c r="A337" s="14" t="s">
        <v>144</v>
      </c>
      <c r="B337" s="13" t="s">
        <v>41</v>
      </c>
      <c r="C337" s="13" t="s">
        <v>5</v>
      </c>
      <c r="D337" s="13" t="s">
        <v>29</v>
      </c>
      <c r="E337" s="13" t="s">
        <v>125</v>
      </c>
      <c r="F337" s="13" t="s">
        <v>143</v>
      </c>
      <c r="G337" s="22">
        <v>3564.71</v>
      </c>
      <c r="H337" s="22">
        <v>3564.71</v>
      </c>
      <c r="I337" s="22">
        <v>3564.71</v>
      </c>
    </row>
    <row r="338" spans="1:9" ht="47.25" x14ac:dyDescent="0.2">
      <c r="A338" s="37" t="s">
        <v>148</v>
      </c>
      <c r="B338" s="13" t="s">
        <v>41</v>
      </c>
      <c r="C338" s="13" t="s">
        <v>5</v>
      </c>
      <c r="D338" s="13" t="s">
        <v>29</v>
      </c>
      <c r="E338" s="13" t="s">
        <v>125</v>
      </c>
      <c r="F338" s="13" t="s">
        <v>145</v>
      </c>
      <c r="G338" s="22">
        <v>270</v>
      </c>
      <c r="H338" s="22">
        <v>270</v>
      </c>
      <c r="I338" s="22">
        <v>270</v>
      </c>
    </row>
    <row r="339" spans="1:9" ht="82.5" customHeight="1" x14ac:dyDescent="0.2">
      <c r="A339" s="37" t="s">
        <v>337</v>
      </c>
      <c r="B339" s="13" t="s">
        <v>41</v>
      </c>
      <c r="C339" s="13" t="s">
        <v>5</v>
      </c>
      <c r="D339" s="13" t="s">
        <v>29</v>
      </c>
      <c r="E339" s="13" t="s">
        <v>336</v>
      </c>
      <c r="F339" s="13"/>
      <c r="G339" s="22">
        <v>27.8</v>
      </c>
      <c r="H339" s="22"/>
      <c r="I339" s="22"/>
    </row>
    <row r="340" spans="1:9" ht="90.75" customHeight="1" x14ac:dyDescent="0.2">
      <c r="A340" s="37" t="s">
        <v>144</v>
      </c>
      <c r="B340" s="13" t="s">
        <v>41</v>
      </c>
      <c r="C340" s="13" t="s">
        <v>5</v>
      </c>
      <c r="D340" s="13" t="s">
        <v>29</v>
      </c>
      <c r="E340" s="13" t="s">
        <v>336</v>
      </c>
      <c r="F340" s="13" t="s">
        <v>143</v>
      </c>
      <c r="G340" s="22">
        <v>27.8</v>
      </c>
      <c r="H340" s="22"/>
      <c r="I340" s="22"/>
    </row>
    <row r="341" spans="1:9" ht="21.75" customHeight="1" x14ac:dyDescent="0.2">
      <c r="A341" s="16" t="s">
        <v>215</v>
      </c>
      <c r="B341" s="18" t="s">
        <v>46</v>
      </c>
      <c r="C341" s="18" t="s">
        <v>13</v>
      </c>
      <c r="D341" s="18" t="s">
        <v>13</v>
      </c>
      <c r="E341" s="18" t="s">
        <v>13</v>
      </c>
      <c r="F341" s="18" t="s">
        <v>13</v>
      </c>
      <c r="G341" s="23">
        <f>G342</f>
        <v>12881.2</v>
      </c>
      <c r="H341" s="23">
        <f t="shared" ref="H341:I341" si="109">H342</f>
        <v>10030.199999999999</v>
      </c>
      <c r="I341" s="23">
        <f t="shared" si="109"/>
        <v>10030.199999999999</v>
      </c>
    </row>
    <row r="342" spans="1:9" ht="18.75" customHeight="1" x14ac:dyDescent="0.2">
      <c r="A342" s="12" t="s">
        <v>51</v>
      </c>
      <c r="B342" s="13" t="s">
        <v>46</v>
      </c>
      <c r="C342" s="13" t="s">
        <v>15</v>
      </c>
      <c r="D342" s="13" t="s">
        <v>13</v>
      </c>
      <c r="E342" s="13" t="s">
        <v>13</v>
      </c>
      <c r="F342" s="13" t="s">
        <v>13</v>
      </c>
      <c r="G342" s="22">
        <f>G343+G352</f>
        <v>12881.2</v>
      </c>
      <c r="H342" s="22">
        <f>H343+H352</f>
        <v>10030.199999999999</v>
      </c>
      <c r="I342" s="22">
        <f>I343+I352</f>
        <v>10030.199999999999</v>
      </c>
    </row>
    <row r="343" spans="1:9" ht="53.25" customHeight="1" x14ac:dyDescent="0.2">
      <c r="A343" s="12" t="s">
        <v>33</v>
      </c>
      <c r="B343" s="13" t="s">
        <v>46</v>
      </c>
      <c r="C343" s="13" t="s">
        <v>15</v>
      </c>
      <c r="D343" s="13" t="s">
        <v>29</v>
      </c>
      <c r="E343" s="13" t="s">
        <v>13</v>
      </c>
      <c r="F343" s="13" t="s">
        <v>13</v>
      </c>
      <c r="G343" s="22">
        <f>G344+G350</f>
        <v>10606.2</v>
      </c>
      <c r="H343" s="22">
        <f t="shared" ref="H343:I343" si="110">H344</f>
        <v>9280.1999999999989</v>
      </c>
      <c r="I343" s="22">
        <f t="shared" si="110"/>
        <v>9280.1999999999989</v>
      </c>
    </row>
    <row r="344" spans="1:9" ht="78.75" x14ac:dyDescent="0.2">
      <c r="A344" s="12" t="s">
        <v>120</v>
      </c>
      <c r="B344" s="13" t="s">
        <v>46</v>
      </c>
      <c r="C344" s="13" t="s">
        <v>15</v>
      </c>
      <c r="D344" s="13" t="s">
        <v>29</v>
      </c>
      <c r="E344" s="13" t="s">
        <v>339</v>
      </c>
      <c r="F344" s="13"/>
      <c r="G344" s="22">
        <f>G345</f>
        <v>10495.1</v>
      </c>
      <c r="H344" s="22">
        <f t="shared" ref="H344:I344" si="111">H345</f>
        <v>9280.1999999999989</v>
      </c>
      <c r="I344" s="22">
        <f t="shared" si="111"/>
        <v>9280.1999999999989</v>
      </c>
    </row>
    <row r="345" spans="1:9" ht="48.75" customHeight="1" x14ac:dyDescent="0.2">
      <c r="A345" s="12" t="s">
        <v>69</v>
      </c>
      <c r="B345" s="13" t="s">
        <v>46</v>
      </c>
      <c r="C345" s="13" t="s">
        <v>15</v>
      </c>
      <c r="D345" s="13" t="s">
        <v>29</v>
      </c>
      <c r="E345" s="13" t="s">
        <v>339</v>
      </c>
      <c r="F345" s="13"/>
      <c r="G345" s="22">
        <f>G346+G347+G348+G349</f>
        <v>10495.1</v>
      </c>
      <c r="H345" s="22">
        <f t="shared" ref="H345:I345" si="112">H346+H347+H348+H349</f>
        <v>9280.1999999999989</v>
      </c>
      <c r="I345" s="22">
        <f t="shared" si="112"/>
        <v>9280.1999999999989</v>
      </c>
    </row>
    <row r="346" spans="1:9" ht="93.75" customHeight="1" x14ac:dyDescent="0.2">
      <c r="A346" s="14" t="s">
        <v>144</v>
      </c>
      <c r="B346" s="13" t="s">
        <v>46</v>
      </c>
      <c r="C346" s="13" t="s">
        <v>15</v>
      </c>
      <c r="D346" s="13" t="s">
        <v>29</v>
      </c>
      <c r="E346" s="13" t="s">
        <v>338</v>
      </c>
      <c r="F346" s="13" t="s">
        <v>143</v>
      </c>
      <c r="G346" s="22">
        <v>8803.6</v>
      </c>
      <c r="H346" s="22">
        <v>8424.9</v>
      </c>
      <c r="I346" s="22">
        <v>8424.9</v>
      </c>
    </row>
    <row r="347" spans="1:9" ht="93.75" customHeight="1" x14ac:dyDescent="0.2">
      <c r="A347" s="14" t="s">
        <v>144</v>
      </c>
      <c r="B347" s="13" t="s">
        <v>46</v>
      </c>
      <c r="C347" s="13" t="s">
        <v>15</v>
      </c>
      <c r="D347" s="13" t="s">
        <v>29</v>
      </c>
      <c r="E347" s="13" t="s">
        <v>327</v>
      </c>
      <c r="F347" s="13" t="s">
        <v>143</v>
      </c>
      <c r="G347" s="22">
        <v>333.3</v>
      </c>
      <c r="H347" s="22">
        <v>333.3</v>
      </c>
      <c r="I347" s="22">
        <v>333.3</v>
      </c>
    </row>
    <row r="348" spans="1:9" ht="47.25" x14ac:dyDescent="0.2">
      <c r="A348" s="12" t="s">
        <v>148</v>
      </c>
      <c r="B348" s="13" t="s">
        <v>46</v>
      </c>
      <c r="C348" s="13" t="s">
        <v>15</v>
      </c>
      <c r="D348" s="13" t="s">
        <v>29</v>
      </c>
      <c r="E348" s="13" t="s">
        <v>327</v>
      </c>
      <c r="F348" s="13" t="s">
        <v>145</v>
      </c>
      <c r="G348" s="22">
        <v>1358.2</v>
      </c>
      <c r="H348" s="22">
        <v>522</v>
      </c>
      <c r="I348" s="22">
        <v>522</v>
      </c>
    </row>
    <row r="349" spans="1:9" ht="15.75" x14ac:dyDescent="0.2">
      <c r="A349" s="12" t="s">
        <v>147</v>
      </c>
      <c r="B349" s="13" t="s">
        <v>46</v>
      </c>
      <c r="C349" s="13" t="s">
        <v>15</v>
      </c>
      <c r="D349" s="13" t="s">
        <v>29</v>
      </c>
      <c r="E349" s="13" t="s">
        <v>92</v>
      </c>
      <c r="F349" s="13" t="s">
        <v>146</v>
      </c>
      <c r="G349" s="22"/>
      <c r="H349" s="22"/>
      <c r="I349" s="22"/>
    </row>
    <row r="350" spans="1:9" ht="67.5" customHeight="1" x14ac:dyDescent="0.2">
      <c r="A350" s="12" t="s">
        <v>337</v>
      </c>
      <c r="B350" s="13" t="s">
        <v>46</v>
      </c>
      <c r="C350" s="13" t="s">
        <v>15</v>
      </c>
      <c r="D350" s="13" t="s">
        <v>29</v>
      </c>
      <c r="E350" s="13" t="s">
        <v>336</v>
      </c>
      <c r="F350" s="13"/>
      <c r="G350" s="22">
        <v>111.1</v>
      </c>
      <c r="H350" s="22">
        <v>0</v>
      </c>
      <c r="I350" s="22">
        <v>0</v>
      </c>
    </row>
    <row r="351" spans="1:9" ht="98.25" customHeight="1" x14ac:dyDescent="0.2">
      <c r="A351" s="12" t="s">
        <v>144</v>
      </c>
      <c r="B351" s="13" t="s">
        <v>46</v>
      </c>
      <c r="C351" s="13" t="s">
        <v>15</v>
      </c>
      <c r="D351" s="13" t="s">
        <v>29</v>
      </c>
      <c r="E351" s="13" t="s">
        <v>336</v>
      </c>
      <c r="F351" s="13" t="s">
        <v>143</v>
      </c>
      <c r="G351" s="22">
        <v>111.1</v>
      </c>
      <c r="H351" s="22">
        <v>0</v>
      </c>
      <c r="I351" s="22">
        <v>0</v>
      </c>
    </row>
    <row r="352" spans="1:9" ht="20.25" customHeight="1" x14ac:dyDescent="0.2">
      <c r="A352" s="12" t="s">
        <v>47</v>
      </c>
      <c r="B352" s="13" t="s">
        <v>46</v>
      </c>
      <c r="C352" s="13" t="s">
        <v>15</v>
      </c>
      <c r="D352" s="13" t="s">
        <v>6</v>
      </c>
      <c r="E352" s="13" t="s">
        <v>13</v>
      </c>
      <c r="F352" s="13" t="s">
        <v>13</v>
      </c>
      <c r="G352" s="22">
        <f>G353</f>
        <v>2275</v>
      </c>
      <c r="H352" s="22">
        <f t="shared" ref="H352:I352" si="113">H353</f>
        <v>750</v>
      </c>
      <c r="I352" s="22">
        <f t="shared" si="113"/>
        <v>750</v>
      </c>
    </row>
    <row r="353" spans="1:9" ht="47.25" x14ac:dyDescent="0.25">
      <c r="A353" s="81" t="s">
        <v>121</v>
      </c>
      <c r="B353" s="13" t="s">
        <v>46</v>
      </c>
      <c r="C353" s="13" t="s">
        <v>15</v>
      </c>
      <c r="D353" s="13" t="s">
        <v>6</v>
      </c>
      <c r="E353" s="13" t="s">
        <v>122</v>
      </c>
      <c r="F353" s="18"/>
      <c r="G353" s="22">
        <f>G354</f>
        <v>2275</v>
      </c>
      <c r="H353" s="22">
        <v>750</v>
      </c>
      <c r="I353" s="22">
        <v>750</v>
      </c>
    </row>
    <row r="354" spans="1:9" ht="20.25" customHeight="1" x14ac:dyDescent="0.2">
      <c r="A354" s="12" t="s">
        <v>93</v>
      </c>
      <c r="B354" s="13" t="s">
        <v>46</v>
      </c>
      <c r="C354" s="13" t="s">
        <v>15</v>
      </c>
      <c r="D354" s="13" t="s">
        <v>6</v>
      </c>
      <c r="E354" s="13" t="s">
        <v>94</v>
      </c>
      <c r="F354" s="13" t="s">
        <v>13</v>
      </c>
      <c r="G354" s="22">
        <v>2275</v>
      </c>
      <c r="H354" s="22">
        <v>750</v>
      </c>
      <c r="I354" s="22">
        <v>750</v>
      </c>
    </row>
    <row r="355" spans="1:9" ht="47.25" x14ac:dyDescent="0.2">
      <c r="A355" s="12" t="s">
        <v>148</v>
      </c>
      <c r="B355" s="13" t="s">
        <v>46</v>
      </c>
      <c r="C355" s="13" t="s">
        <v>15</v>
      </c>
      <c r="D355" s="13" t="s">
        <v>6</v>
      </c>
      <c r="E355" s="13" t="s">
        <v>94</v>
      </c>
      <c r="F355" s="13" t="s">
        <v>145</v>
      </c>
      <c r="G355" s="22">
        <v>2275</v>
      </c>
      <c r="H355" s="22">
        <v>750</v>
      </c>
      <c r="I355" s="22">
        <v>750</v>
      </c>
    </row>
    <row r="356" spans="1:9" ht="15.75" x14ac:dyDescent="0.2">
      <c r="A356" s="3" t="s">
        <v>134</v>
      </c>
      <c r="B356" s="1" t="s">
        <v>13</v>
      </c>
      <c r="C356" s="1" t="s">
        <v>13</v>
      </c>
      <c r="D356" s="1" t="s">
        <v>13</v>
      </c>
      <c r="E356" s="1" t="s">
        <v>13</v>
      </c>
      <c r="F356" s="2" t="s">
        <v>13</v>
      </c>
      <c r="G356" s="15">
        <v>1605437.5</v>
      </c>
      <c r="H356" s="15">
        <f>H16+H21+H158+H166+H181+H229+H245+H341</f>
        <v>1366416.2999999996</v>
      </c>
      <c r="I356" s="15">
        <f>I16+I21+I158+I166+I181+I229+I245+I341</f>
        <v>1308471.6000000003</v>
      </c>
    </row>
    <row r="358" spans="1:9" x14ac:dyDescent="0.2">
      <c r="H358" s="6"/>
    </row>
  </sheetData>
  <mergeCells count="9">
    <mergeCell ref="A9:H9"/>
    <mergeCell ref="A10:H10"/>
    <mergeCell ref="B8:H8"/>
    <mergeCell ref="A7:I7"/>
    <mergeCell ref="A2:I2"/>
    <mergeCell ref="A3:I3"/>
    <mergeCell ref="A4:I4"/>
    <mergeCell ref="A5:I5"/>
    <mergeCell ref="A6:I6"/>
  </mergeCells>
  <pageMargins left="0.35" right="0.19" top="0.52" bottom="0.24" header="0.24" footer="0.2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MSI</cp:lastModifiedBy>
  <cp:lastPrinted>2024-12-24T14:02:51Z</cp:lastPrinted>
  <dcterms:created xsi:type="dcterms:W3CDTF">1996-10-08T23:32:33Z</dcterms:created>
  <dcterms:modified xsi:type="dcterms:W3CDTF">2025-08-22T12:25:12Z</dcterms:modified>
</cp:coreProperties>
</file>