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ИСПОЛНЕНИЕ БЮДЖЕТА ЗА 2025 ГОД\исполнение бюджета за 2025 год\"/>
    </mc:Choice>
  </mc:AlternateContent>
  <xr:revisionPtr revIDLastSave="0" documentId="13_ncr:1_{7C8A851B-C1C9-415C-8BB7-8D23E9E6D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I16" i="13" l="1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4" i="13"/>
  <c r="I225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15" i="13"/>
  <c r="H338" i="13"/>
  <c r="G338" i="13"/>
  <c r="H329" i="13"/>
  <c r="H328" i="13" s="1"/>
  <c r="H315" i="13"/>
  <c r="H314" i="13" s="1"/>
  <c r="G315" i="13"/>
  <c r="G314" i="13" s="1"/>
  <c r="H312" i="13"/>
  <c r="G312" i="13"/>
  <c r="H311" i="13"/>
  <c r="G311" i="13"/>
  <c r="H307" i="13"/>
  <c r="G307" i="13"/>
  <c r="H288" i="13"/>
  <c r="G288" i="13"/>
  <c r="H261" i="13"/>
  <c r="G261" i="13"/>
  <c r="H262" i="13"/>
  <c r="G262" i="13"/>
  <c r="H284" i="13"/>
  <c r="H251" i="13"/>
  <c r="G251" i="13"/>
  <c r="H216" i="13"/>
  <c r="H223" i="13"/>
  <c r="G177" i="13"/>
  <c r="H146" i="13"/>
  <c r="H95" i="13"/>
  <c r="H112" i="13"/>
  <c r="H103" i="13"/>
  <c r="H105" i="13"/>
  <c r="H110" i="13"/>
  <c r="H84" i="13"/>
  <c r="H57" i="13"/>
  <c r="H39" i="13" s="1"/>
  <c r="H24" i="13"/>
  <c r="H23" i="13" s="1"/>
  <c r="H20" i="13"/>
  <c r="H30" i="13"/>
  <c r="H18" i="13"/>
  <c r="G30" i="13"/>
  <c r="H88" i="13"/>
  <c r="H90" i="13"/>
  <c r="G88" i="13"/>
  <c r="G110" i="13"/>
  <c r="G90" i="13"/>
  <c r="G95" i="13"/>
  <c r="G105" i="13"/>
  <c r="G112" i="13"/>
  <c r="G216" i="13"/>
  <c r="H102" i="13" l="1"/>
  <c r="H101" i="13" s="1"/>
  <c r="G84" i="13"/>
  <c r="G57" i="13"/>
  <c r="G39" i="13" s="1"/>
  <c r="G20" i="13"/>
  <c r="G153" i="13" l="1"/>
  <c r="G108" i="13" l="1"/>
  <c r="G107" i="13" s="1"/>
  <c r="H128" i="13"/>
  <c r="G128" i="13"/>
  <c r="H195" i="13"/>
  <c r="G195" i="13"/>
  <c r="G194" i="13" s="1"/>
  <c r="H207" i="13"/>
  <c r="G207" i="13"/>
  <c r="H212" i="13"/>
  <c r="G212" i="13"/>
  <c r="G237" i="13"/>
  <c r="G268" i="13"/>
  <c r="H276" i="13"/>
  <c r="H271" i="13" s="1"/>
  <c r="H268" i="13"/>
  <c r="H269" i="13"/>
  <c r="G269" i="13"/>
  <c r="G276" i="13"/>
  <c r="G271" i="13" s="1"/>
  <c r="H194" i="13" l="1"/>
  <c r="H193" i="13" s="1"/>
  <c r="H187" i="13"/>
  <c r="G103" i="13" l="1"/>
  <c r="G102" i="13" s="1"/>
  <c r="G236" i="13"/>
  <c r="H236" i="13"/>
  <c r="H257" i="13" l="1"/>
  <c r="H253" i="13" s="1"/>
  <c r="G257" i="13"/>
  <c r="G253" i="13" s="1"/>
  <c r="G284" i="13"/>
  <c r="H174" i="13" l="1"/>
  <c r="G174" i="13"/>
  <c r="H68" i="13" l="1"/>
  <c r="G68" i="13"/>
  <c r="H309" i="13" l="1"/>
  <c r="H306" i="13" s="1"/>
  <c r="H305" i="13" s="1"/>
  <c r="H304" i="13" s="1"/>
  <c r="G309" i="13"/>
  <c r="G306" i="13" s="1"/>
  <c r="G305" i="13" s="1"/>
  <c r="G304" i="13" s="1"/>
  <c r="G101" i="13" l="1"/>
  <c r="G100" i="13" s="1"/>
  <c r="H231" i="13" l="1"/>
  <c r="G231" i="13"/>
  <c r="H230" i="13" l="1"/>
  <c r="H229" i="13" s="1"/>
  <c r="G230" i="13"/>
  <c r="G229" i="13" s="1"/>
  <c r="H202" i="13"/>
  <c r="H199" i="13" s="1"/>
  <c r="H198" i="13" s="1"/>
  <c r="G202" i="13"/>
  <c r="G199" i="13" s="1"/>
  <c r="G198" i="13" s="1"/>
  <c r="G146" i="13"/>
  <c r="H17" i="13"/>
  <c r="G24" i="13"/>
  <c r="G23" i="13" s="1"/>
  <c r="G17" i="13" s="1"/>
  <c r="H177" i="13" l="1"/>
  <c r="H176" i="13" s="1"/>
  <c r="G176" i="13"/>
  <c r="H344" i="13"/>
  <c r="G42" i="13" l="1"/>
  <c r="H42" i="13"/>
  <c r="G64" i="13" l="1"/>
  <c r="H124" i="13" l="1"/>
  <c r="H302" i="13"/>
  <c r="G302" i="13"/>
  <c r="H50" i="13" l="1"/>
  <c r="G50" i="13"/>
  <c r="H138" i="13"/>
  <c r="G138" i="13"/>
  <c r="G137" i="13" s="1"/>
  <c r="H108" i="13"/>
  <c r="H107" i="13" s="1"/>
  <c r="H100" i="13" s="1"/>
  <c r="H126" i="13"/>
  <c r="H123" i="13" s="1"/>
  <c r="H122" i="13" s="1"/>
  <c r="G126" i="13"/>
  <c r="G123" i="13" s="1"/>
  <c r="G122" i="13" s="1"/>
  <c r="H301" i="13" l="1"/>
  <c r="G301" i="13"/>
  <c r="G345" i="13"/>
  <c r="H135" i="13"/>
  <c r="H134" i="13" s="1"/>
  <c r="G135" i="13"/>
  <c r="G134" i="13" s="1"/>
  <c r="G187" i="13" l="1"/>
  <c r="G186" i="13" s="1"/>
  <c r="G185" i="13" s="1"/>
  <c r="H324" i="13"/>
  <c r="H323" i="13" s="1"/>
  <c r="H186" i="13" l="1"/>
  <c r="H185" i="13" s="1"/>
  <c r="H78" i="13"/>
  <c r="G78" i="13"/>
  <c r="H184" i="13" l="1"/>
  <c r="G184" i="13"/>
  <c r="H153" i="13"/>
  <c r="H152" i="13" s="1"/>
  <c r="H151" i="13" s="1"/>
  <c r="G152" i="13"/>
  <c r="G151" i="13" s="1"/>
  <c r="H282" i="13" l="1"/>
  <c r="G282" i="13"/>
  <c r="H249" i="13"/>
  <c r="G249" i="13"/>
  <c r="H170" i="13"/>
  <c r="G170" i="13"/>
  <c r="G193" i="13" l="1"/>
  <c r="G82" i="13"/>
  <c r="G81" i="13" s="1"/>
  <c r="G80" i="13" s="1"/>
  <c r="H280" i="13"/>
  <c r="H260" i="13" s="1"/>
  <c r="G280" i="13"/>
  <c r="G260" i="13" s="1"/>
  <c r="H44" i="13"/>
  <c r="G75" i="13" l="1"/>
  <c r="H82" i="13"/>
  <c r="H81" i="13" s="1"/>
  <c r="H80" i="13" s="1"/>
  <c r="H75" i="13" s="1"/>
  <c r="H64" i="13" l="1"/>
  <c r="G324" i="13"/>
  <c r="G323" i="13" s="1"/>
  <c r="H37" i="13"/>
  <c r="H36" i="13" s="1"/>
  <c r="H35" i="13" s="1"/>
  <c r="H34" i="13" s="1"/>
  <c r="H16" i="13" s="1"/>
  <c r="G37" i="13"/>
  <c r="G344" i="13" l="1"/>
  <c r="H77" i="13"/>
  <c r="H76" i="13" s="1"/>
  <c r="G77" i="13"/>
  <c r="G76" i="13" s="1"/>
  <c r="H293" i="13"/>
  <c r="G293" i="13"/>
  <c r="G36" i="13" l="1"/>
  <c r="G35" i="13" s="1"/>
  <c r="G34" i="13" s="1"/>
  <c r="H291" i="13" l="1"/>
  <c r="H290" i="13" s="1"/>
  <c r="G291" i="13"/>
  <c r="G290" i="13" s="1"/>
  <c r="G287" i="13" s="1"/>
  <c r="H266" i="13"/>
  <c r="G266" i="13"/>
  <c r="H287" i="13" l="1"/>
  <c r="H286" i="13" s="1"/>
  <c r="G286" i="13"/>
  <c r="H55" i="13" l="1"/>
  <c r="H49" i="13" s="1"/>
  <c r="H48" i="13" s="1"/>
  <c r="G55" i="13"/>
  <c r="G49" i="13" s="1"/>
  <c r="H93" i="13"/>
  <c r="H92" i="13" s="1"/>
  <c r="H87" i="13" s="1"/>
  <c r="G93" i="13"/>
  <c r="G92" i="13" s="1"/>
  <c r="G87" i="13" s="1"/>
  <c r="H132" i="13"/>
  <c r="H131" i="13" s="1"/>
  <c r="G132" i="13"/>
  <c r="G131" i="13" s="1"/>
  <c r="G130" i="13" s="1"/>
  <c r="G48" i="13" l="1"/>
  <c r="H337" i="13"/>
  <c r="H336" i="13" s="1"/>
  <c r="H335" i="13" s="1"/>
  <c r="H334" i="13" s="1"/>
  <c r="G337" i="13"/>
  <c r="H322" i="13"/>
  <c r="G329" i="13"/>
  <c r="H299" i="13"/>
  <c r="H298" i="13" s="1"/>
  <c r="H297" i="13" s="1"/>
  <c r="G299" i="13"/>
  <c r="G298" i="13" s="1"/>
  <c r="G297" i="13" s="1"/>
  <c r="H247" i="13"/>
  <c r="H246" i="13" s="1"/>
  <c r="G247" i="13"/>
  <c r="G246" i="13" s="1"/>
  <c r="H228" i="13"/>
  <c r="H227" i="13" s="1"/>
  <c r="H222" i="13"/>
  <c r="G223" i="13"/>
  <c r="H221" i="13" l="1"/>
  <c r="I222" i="13"/>
  <c r="G222" i="13"/>
  <c r="G221" i="13" s="1"/>
  <c r="G220" i="13" s="1"/>
  <c r="I223" i="13"/>
  <c r="G336" i="13"/>
  <c r="G335" i="13" s="1"/>
  <c r="G334" i="13" s="1"/>
  <c r="G328" i="13"/>
  <c r="G322" i="13" s="1"/>
  <c r="G16" i="13"/>
  <c r="H245" i="13"/>
  <c r="G245" i="13"/>
  <c r="G228" i="13"/>
  <c r="G227" i="13" s="1"/>
  <c r="I221" i="13" l="1"/>
  <c r="H220" i="13"/>
  <c r="I220" i="13" s="1"/>
  <c r="G244" i="13"/>
  <c r="G243" i="13" s="1"/>
  <c r="G192" i="13"/>
  <c r="H215" i="13"/>
  <c r="H214" i="13" s="1"/>
  <c r="G215" i="13"/>
  <c r="G214" i="13" s="1"/>
  <c r="H164" i="13"/>
  <c r="G164" i="13"/>
  <c r="G163" i="13" s="1"/>
  <c r="G162" i="13" s="1"/>
  <c r="G161" i="13" s="1"/>
  <c r="G160" i="13" s="1"/>
  <c r="G191" i="13" l="1"/>
  <c r="H192" i="13"/>
  <c r="H191" i="13" s="1"/>
  <c r="H183" i="13" s="1"/>
  <c r="G173" i="13"/>
  <c r="H145" i="13"/>
  <c r="H144" i="13" s="1"/>
  <c r="H143" i="13" s="1"/>
  <c r="G145" i="13"/>
  <c r="G144" i="13" s="1"/>
  <c r="H137" i="13"/>
  <c r="H130" i="13" s="1"/>
  <c r="G116" i="13"/>
  <c r="G115" i="13" s="1"/>
  <c r="H116" i="13"/>
  <c r="G67" i="13"/>
  <c r="G63" i="13"/>
  <c r="G62" i="13" l="1"/>
  <c r="G61" i="13" s="1"/>
  <c r="G172" i="13"/>
  <c r="G114" i="13"/>
  <c r="G86" i="13" s="1"/>
  <c r="G143" i="13"/>
  <c r="G183" i="13"/>
  <c r="I183" i="13" s="1"/>
  <c r="G15" i="13" l="1"/>
  <c r="G348" i="13" s="1"/>
  <c r="G169" i="13"/>
  <c r="G168" i="13" s="1"/>
  <c r="H173" i="13"/>
  <c r="H172" i="13" s="1"/>
  <c r="H169" i="13" s="1"/>
  <c r="H168" i="13" s="1"/>
  <c r="H163" i="13"/>
  <c r="H162" i="13" s="1"/>
  <c r="H161" i="13" s="1"/>
  <c r="H160" i="13" s="1"/>
  <c r="H115" i="13"/>
  <c r="H114" i="13" s="1"/>
  <c r="H86" i="13" s="1"/>
  <c r="H67" i="13"/>
  <c r="H63" i="13"/>
  <c r="H62" i="13" l="1"/>
  <c r="H61" i="13" s="1"/>
  <c r="H15" i="13" s="1"/>
  <c r="H244" i="13"/>
  <c r="H243" i="13" s="1"/>
  <c r="H348" i="13" l="1"/>
  <c r="I348" i="13" s="1"/>
</calcChain>
</file>

<file path=xl/sharedStrings.xml><?xml version="1.0" encoding="utf-8"?>
<sst xmlns="http://schemas.openxmlformats.org/spreadsheetml/2006/main" count="1827" uniqueCount="352">
  <si>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</si>
  <si>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</si>
  <si>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</si>
  <si>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</si>
  <si>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</si>
  <si>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</si>
  <si>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</si>
  <si>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</si>
  <si>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</si>
  <si>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</si>
  <si>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</si>
  <si>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</si>
  <si>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</si>
  <si>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</si>
  <si>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</si>
  <si>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</si>
  <si>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</si>
  <si>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</si>
  <si>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</si>
  <si>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</si>
  <si>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</si>
  <si>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</si>
  <si>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</si>
  <si>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</si>
  <si>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</si>
  <si>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</si>
  <si>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</si>
  <si>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</si>
  <si>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</si>
  <si>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</si>
  <si>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</si>
  <si>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</si>
  <si>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</si>
  <si>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</si>
  <si>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</si>
  <si>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</si>
  <si>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</si>
  <si>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</si>
  <si>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</si>
  <si>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</si>
  <si>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</si>
  <si>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</si>
  <si>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</si>
  <si>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</si>
  <si>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</si>
  <si>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</si>
  <si>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</si>
  <si>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</si>
  <si>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</si>
  <si>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</si>
  <si>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</si>
  <si>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</si>
  <si>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</si>
  <si>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</si>
  <si>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</si>
  <si>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</si>
  <si>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</si>
  <si>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</si>
  <si>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</si>
  <si>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</si>
  <si>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</si>
  <si>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</si>
  <si>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</si>
  <si>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</si>
  <si>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</si>
  <si>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</si>
  <si>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</si>
  <si>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</si>
  <si>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</si>
  <si>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</si>
  <si>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</si>
  <si>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</si>
  <si>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</si>
  <si>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</si>
  <si>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</si>
  <si>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</si>
  <si>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</si>
  <si>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</si>
  <si>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</si>
  <si>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</si>
  <si>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</si>
  <si>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</si>
  <si>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</si>
  <si>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</si>
  <si>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</si>
  <si>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</si>
  <si>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</si>
  <si>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</si>
  <si>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</si>
  <si>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</si>
  <si>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</si>
  <si>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</si>
  <si>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</si>
  <si>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</si>
  <si>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</si>
  <si>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</si>
  <si>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</si>
  <si>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</si>
  <si>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</si>
  <si>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</si>
  <si>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</si>
  <si>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</si>
  <si>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</si>
  <si>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</si>
  <si>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</si>
  <si>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</si>
  <si>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</si>
  <si>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</si>
  <si>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</si>
  <si>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</si>
  <si>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</si>
  <si>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</si>
  <si>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</si>
  <si>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</si>
  <si>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</si>
  <si>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</si>
  <si>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</si>
  <si>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</si>
  <si>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</si>
  <si>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</si>
  <si>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</si>
  <si>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</si>
  <si>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</si>
  <si>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</si>
  <si>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</si>
  <si>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</si>
  <si>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</si>
  <si>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</si>
  <si>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</si>
  <si>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</si>
  <si>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</si>
  <si>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</si>
  <si>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</si>
  <si>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</si>
  <si>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</si>
  <si>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</si>
  <si>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</si>
  <si>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</si>
  <si>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</si>
  <si>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</si>
  <si>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</si>
  <si>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</si>
  <si>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</si>
  <si>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</si>
  <si>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</si>
  <si>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</si>
  <si>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</si>
  <si>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</si>
  <si>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</si>
  <si>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</si>
  <si>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Совершенствование системы государственного управления</t>
  </si>
  <si>
    <t>1540000000</t>
  </si>
  <si>
    <t>1540199998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</si>
  <si>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</si>
  <si>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</si>
  <si>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</si>
  <si>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</si>
  <si>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</si>
  <si>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</si>
  <si>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</si>
  <si>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</si>
  <si>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</si>
  <si>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</si>
  <si>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</si>
  <si>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</si>
  <si>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</si>
  <si>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</si>
  <si>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</si>
  <si>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</si>
  <si>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</si>
  <si>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</si>
  <si>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</si>
  <si>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</si>
  <si>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</si>
  <si>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</si>
  <si>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</si>
  <si>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</si>
  <si>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</si>
  <si>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</si>
  <si>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</si>
  <si>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</si>
  <si>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</si>
  <si>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</si>
  <si>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</si>
  <si>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</si>
  <si>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</si>
  <si>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</si>
  <si>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</si>
  <si>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</si>
  <si>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</si>
  <si>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</si>
  <si>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</si>
  <si>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</si>
  <si>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</si>
  <si>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</si>
  <si>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</si>
  <si>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</si>
  <si>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</si>
  <si>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</si>
  <si>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</si>
  <si>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</si>
  <si>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</si>
  <si>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</si>
  <si>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</si>
  <si>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</si>
  <si>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</si>
  <si>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</si>
  <si>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</si>
  <si>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</si>
  <si>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</si>
  <si>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</si>
  <si>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</si>
  <si>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</si>
  <si>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</si>
  <si>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</si>
  <si>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</si>
  <si>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</si>
  <si>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</si>
  <si>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</si>
  <si>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</si>
  <si>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</si>
  <si>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</si>
  <si>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</si>
  <si>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</si>
  <si>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</si>
  <si>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</si>
  <si>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</si>
  <si>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</si>
  <si>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Приложение № 4</t>
  </si>
  <si>
    <t>1110000000</t>
  </si>
  <si>
    <t xml:space="preserve">Мероприятия в сфере культуры </t>
  </si>
  <si>
    <t>1120596486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</si>
  <si>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</si>
  <si>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</si>
  <si>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</si>
  <si>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</si>
  <si>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</si>
  <si>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</si>
  <si>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</si>
  <si>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</si>
  <si>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</si>
  <si>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</si>
  <si>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</si>
  <si>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</si>
  <si>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</si>
  <si>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</si>
  <si>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</si>
  <si>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</si>
  <si>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</si>
  <si>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</si>
  <si>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</si>
  <si>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</si>
  <si>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</si>
  <si>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</si>
  <si>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</si>
  <si>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</si>
  <si>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</si>
  <si>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</si>
  <si>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</si>
  <si>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</si>
  <si>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</si>
  <si>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</si>
  <si>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</si>
  <si>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</si>
  <si>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</si>
  <si>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</si>
  <si>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</si>
  <si>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</si>
  <si>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</si>
  <si>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</si>
  <si>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</si>
  <si>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</si>
  <si>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</si>
  <si>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</si>
  <si>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</si>
  <si>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</si>
  <si>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</si>
  <si>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</si>
  <si>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</si>
  <si>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</si>
  <si>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Привлечение обучающихся к труду</t>
  </si>
  <si>
    <t>0220271270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</si>
  <si>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</si>
  <si>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</si>
  <si>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</si>
  <si>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</si>
  <si>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</si>
  <si>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</si>
  <si>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</si>
  <si>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022Ю457500</t>
  </si>
  <si>
    <t>Расходы на поддержку отрасли культуры</t>
  </si>
  <si>
    <t>Поддержак региональных и муниципальных мероприятий в сфере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</si>
  <si>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</si>
  <si>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11201L5190</t>
  </si>
  <si>
    <t>1120300000</t>
  </si>
  <si>
    <t>11203L4670</t>
  </si>
  <si>
    <t>11203L5190</t>
  </si>
  <si>
    <t>Социальное обеспечение и иные выплаты населению</t>
  </si>
  <si>
    <t>1340290020</t>
  </si>
  <si>
    <t>Основное мероприятие "Поддержка молодежных инициатив и    патриотическое воспитание"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</si>
  <si>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</si>
  <si>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</si>
  <si>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052И455550</t>
  </si>
  <si>
    <t>3841290072</t>
  </si>
  <si>
    <t>244069Д000</t>
  </si>
  <si>
    <t>Расходы по накоплению (втом числе раздельному накоплению) транспортированию твердых коммунальных отходов</t>
  </si>
  <si>
    <t>0599999999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</si>
  <si>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</si>
  <si>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</si>
  <si>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</si>
  <si>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05212S4009</t>
  </si>
  <si>
    <t>0240177000</t>
  </si>
  <si>
    <t>Субсидии на формирование муниципальных дорожных фондов</t>
  </si>
  <si>
    <t>242069Д870</t>
  </si>
  <si>
    <t>Комунальное хозяйство</t>
  </si>
  <si>
    <t>Реализация мероприятий по модернизации коммунальной инфраструктуры</t>
  </si>
  <si>
    <t>052И351540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</si>
  <si>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</si>
  <si>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</si>
  <si>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3920390011</t>
  </si>
  <si>
    <t>3920390000</t>
  </si>
  <si>
    <t>Реализация программ формирования современной городской среды</t>
  </si>
  <si>
    <t>052И4А5550</t>
  </si>
  <si>
    <t>052И000000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</si>
  <si>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</si>
  <si>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</si>
  <si>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7810090020</t>
  </si>
  <si>
    <t>9990090000</t>
  </si>
  <si>
    <t>10600Z0480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</si>
  <si>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</si>
  <si>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1060000000</t>
  </si>
  <si>
    <t>Отдельные мероприятия нкапрвленные на ликвидацию чрезвычайных ситуаций</t>
  </si>
  <si>
    <t>0599980043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</si>
  <si>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</si>
  <si>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жилишного строительства</t>
  </si>
  <si>
    <t>Капитальные вложения в объекты муниципальной сосбственности</t>
  </si>
  <si>
    <t>052И267483</t>
  </si>
  <si>
    <t>400</t>
  </si>
  <si>
    <t>052И26748Z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</si>
  <si>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</si>
  <si>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7820090119</t>
  </si>
  <si>
    <t>к исполнению местного бюджета</t>
  </si>
  <si>
    <t>за 2025 год</t>
  </si>
  <si>
    <t>Показатели  расходов местного бюджета городского округа Баксан по ведомственной структуре</t>
  </si>
  <si>
    <t xml:space="preserve">расходов  местного бюджета  за   2025 год </t>
  </si>
  <si>
    <t>уточненный годовой план 2025 года</t>
  </si>
  <si>
    <t>фактическое исполнение за 2025 год</t>
  </si>
  <si>
    <t>%  исполнения</t>
  </si>
  <si>
    <t>0599992065</t>
  </si>
  <si>
    <t>Расходы на обеспечение деятельности органов местного самоуправления</t>
  </si>
  <si>
    <t>Реализация мероприятий по патриотическому воспитанию граждан</t>
  </si>
  <si>
    <t>022Ю653030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</si>
</sst>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"/>
    <numFmt numFmtId="165" formatCode="#,##0.0"/>
    <numFmt numFmtId="166" formatCode="#,##0.00_р_."/>
  </numFmts>
  <fonts count="12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2" fontId="8" fillId="0" borderId="0" xfId="0" applyNumberFormat="1" applyFont="1" applyAlignment="1">
      <alignment horizontal="center" wrapText="1"/>
    </xf>
    <xf numFmtId="0" fontId="1" fillId="0" borderId="0" xfId="0" applyFont="1"/>
    <xf numFmtId="2" fontId="1" fillId="0" borderId="0" xfId="0" applyNumberFormat="1" applyFont="1"/>
    <xf numFmtId="0" fontId="8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49" fontId="2" fillId="2" borderId="5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49" fontId="2" fillId="0" borderId="5" xfId="0" applyNumberFormat="1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8"/>
  <sheetViews>
    <sheetView tabSelected="1" zoomScale="96" zoomScaleNormal="96" workbookViewId="0">
      <selection activeCell="I226" sqref="I226"/>
    </sheetView>
  </sheetViews>
  <sheetFormatPr defaultRowHeight="12.75" x14ac:dyDescent="0.2"/>
  <cols>
    <col min="1" max="1" width="44.28515625" style="4" customWidth="1"/>
    <col min="2" max="2" width="6.140625" style="4" customWidth="1"/>
    <col min="3" max="3" width="5" style="4" customWidth="1"/>
    <col min="4" max="4" width="3.7109375" style="4" customWidth="1"/>
    <col min="5" max="5" width="13.7109375" style="4" customWidth="1"/>
    <col min="6" max="6" width="5.5703125" style="4" customWidth="1"/>
    <col min="7" max="7" width="13.7109375" style="6" customWidth="1"/>
    <col min="8" max="8" width="15.7109375" style="4" customWidth="1"/>
    <col min="9" max="9" width="14.42578125" style="4" customWidth="1"/>
    <col min="10" max="10" width="12.85546875" style="4" customWidth="1"/>
    <col min="11" max="11" width="12" style="4" customWidth="1"/>
    <col min="12" max="16384" width="9.140625" style="4"/>
  </cols>
  <sheetData>
    <row r="1" spans="1:11" ht="29.25" customHeight="1" x14ac:dyDescent="0.2">
      <c r="E1" s="5"/>
    </row>
    <row r="2" spans="1:11" ht="15.75" customHeight="1" x14ac:dyDescent="0.25">
      <c r="A2" s="73" t="s">
        <v>228</v>
      </c>
      <c r="B2" s="72"/>
      <c r="C2" s="72"/>
      <c r="D2" s="72"/>
      <c r="E2" s="72"/>
      <c r="F2" s="72"/>
      <c r="G2" s="72"/>
      <c r="H2" s="72"/>
      <c r="I2" s="72"/>
    </row>
    <row r="3" spans="1:11" ht="15.75" customHeight="1" x14ac:dyDescent="0.25">
      <c r="A3" s="73" t="s">
        <v>341</v>
      </c>
      <c r="B3" s="74"/>
      <c r="C3" s="74"/>
      <c r="D3" s="74"/>
      <c r="E3" s="74"/>
      <c r="F3" s="74"/>
      <c r="G3" s="74"/>
      <c r="H3" s="74"/>
      <c r="I3" s="72"/>
    </row>
    <row r="4" spans="1:11" ht="15.75" customHeight="1" x14ac:dyDescent="0.25">
      <c r="A4" s="73" t="s">
        <v>63</v>
      </c>
      <c r="B4" s="74"/>
      <c r="C4" s="74"/>
      <c r="D4" s="74"/>
      <c r="E4" s="74"/>
      <c r="F4" s="74"/>
      <c r="G4" s="74"/>
      <c r="H4" s="74"/>
      <c r="I4" s="72"/>
    </row>
    <row r="5" spans="1:11" ht="15.75" customHeight="1" x14ac:dyDescent="0.25">
      <c r="A5" s="73" t="s">
        <v>342</v>
      </c>
      <c r="B5" s="74"/>
      <c r="C5" s="74"/>
      <c r="D5" s="74"/>
      <c r="E5" s="74"/>
      <c r="F5" s="74"/>
      <c r="G5" s="74"/>
      <c r="H5" s="74"/>
      <c r="I5" s="72"/>
    </row>
    <row r="6" spans="1:11" ht="15.75" customHeight="1" x14ac:dyDescent="0.25">
      <c r="A6" s="73"/>
      <c r="B6" s="73"/>
      <c r="C6" s="73"/>
      <c r="D6" s="73"/>
      <c r="E6" s="73"/>
      <c r="F6" s="73"/>
      <c r="G6" s="73"/>
      <c r="H6" s="73"/>
      <c r="I6" s="72"/>
    </row>
    <row r="7" spans="1:11" ht="15.75" customHeight="1" x14ac:dyDescent="0.25">
      <c r="A7" s="73"/>
      <c r="B7" s="74"/>
      <c r="C7" s="74"/>
      <c r="D7" s="74"/>
      <c r="E7" s="74"/>
      <c r="F7" s="74"/>
      <c r="G7" s="74"/>
      <c r="H7" s="74"/>
      <c r="I7" s="72"/>
    </row>
    <row r="8" spans="1:11" ht="16.5" x14ac:dyDescent="0.25">
      <c r="A8" s="7"/>
      <c r="B8" s="72"/>
      <c r="C8" s="72"/>
      <c r="D8" s="72"/>
      <c r="E8" s="72"/>
      <c r="F8" s="72"/>
      <c r="G8" s="72"/>
      <c r="H8" s="72"/>
      <c r="I8" s="7"/>
    </row>
    <row r="9" spans="1:11" ht="18.75" customHeight="1" x14ac:dyDescent="0.3">
      <c r="A9" s="68" t="s">
        <v>343</v>
      </c>
      <c r="B9" s="68"/>
      <c r="C9" s="68"/>
      <c r="D9" s="68"/>
      <c r="E9" s="68"/>
      <c r="F9" s="68"/>
      <c r="G9" s="68"/>
      <c r="H9" s="68"/>
    </row>
    <row r="10" spans="1:11" ht="24.75" customHeight="1" x14ac:dyDescent="0.3">
      <c r="A10" s="71" t="s">
        <v>344</v>
      </c>
      <c r="B10" s="71"/>
      <c r="C10" s="71"/>
      <c r="D10" s="71"/>
      <c r="E10" s="71"/>
      <c r="F10" s="71"/>
      <c r="G10" s="71"/>
      <c r="H10" s="71"/>
    </row>
    <row r="11" spans="1:11" ht="18.75" x14ac:dyDescent="0.3">
      <c r="A11" s="11"/>
      <c r="B11" s="11"/>
      <c r="C11" s="11"/>
      <c r="D11" s="11"/>
      <c r="E11" s="11"/>
      <c r="F11" s="11"/>
      <c r="G11" s="8"/>
      <c r="H11" s="11"/>
    </row>
    <row r="12" spans="1:11" ht="15" x14ac:dyDescent="0.2">
      <c r="A12" s="9"/>
      <c r="B12" s="9"/>
      <c r="C12" s="9"/>
      <c r="D12" s="9"/>
      <c r="E12" s="9"/>
      <c r="F12" s="9"/>
      <c r="G12" s="10"/>
      <c r="H12" s="9"/>
      <c r="I12" s="4" t="s">
        <v>136</v>
      </c>
    </row>
    <row r="13" spans="1:11" ht="49.5" customHeight="1" x14ac:dyDescent="0.2">
      <c r="A13" s="13" t="s">
        <v>60</v>
      </c>
      <c r="B13" s="40" t="s">
        <v>11</v>
      </c>
      <c r="C13" s="41" t="s">
        <v>57</v>
      </c>
      <c r="D13" s="41" t="s">
        <v>58</v>
      </c>
      <c r="E13" s="41" t="s">
        <v>12</v>
      </c>
      <c r="F13" s="41" t="s">
        <v>59</v>
      </c>
      <c r="G13" s="42" t="s">
        <v>345</v>
      </c>
      <c r="H13" s="41" t="s">
        <v>346</v>
      </c>
      <c r="I13" s="41" t="s">
        <v>347</v>
      </c>
    </row>
    <row r="14" spans="1:11" ht="15.75" x14ac:dyDescent="0.2">
      <c r="A14" s="25" t="s">
        <v>10</v>
      </c>
      <c r="B14" s="43" t="s">
        <v>0</v>
      </c>
      <c r="C14" s="25" t="s">
        <v>1</v>
      </c>
      <c r="D14" s="25" t="s">
        <v>2</v>
      </c>
      <c r="E14" s="25" t="s">
        <v>9</v>
      </c>
      <c r="F14" s="25" t="s">
        <v>3</v>
      </c>
      <c r="G14" s="44"/>
      <c r="H14" s="26" t="s">
        <v>4</v>
      </c>
      <c r="I14" s="45">
        <v>8</v>
      </c>
    </row>
    <row r="15" spans="1:11" ht="33.75" customHeight="1" x14ac:dyDescent="0.2">
      <c r="A15" s="15" t="s">
        <v>211</v>
      </c>
      <c r="B15" s="17" t="s">
        <v>14</v>
      </c>
      <c r="C15" s="17" t="s">
        <v>13</v>
      </c>
      <c r="D15" s="17" t="s">
        <v>13</v>
      </c>
      <c r="E15" s="17" t="s">
        <v>13</v>
      </c>
      <c r="F15" s="17" t="s">
        <v>13</v>
      </c>
      <c r="G15" s="22">
        <f>G16+G61+G75+G86+G122+G130+G143</f>
        <v>309621.5</v>
      </c>
      <c r="H15" s="22">
        <f>H16+H61+H75+H86+H122+H130+H143</f>
        <v>291040.3</v>
      </c>
      <c r="I15" s="67">
        <f>H15/G15*100</f>
        <v>93.998737167800044</v>
      </c>
    </row>
    <row r="16" spans="1:11" ht="18.75" customHeight="1" x14ac:dyDescent="0.2">
      <c r="A16" s="12" t="s">
        <v>50</v>
      </c>
      <c r="B16" s="13" t="s">
        <v>14</v>
      </c>
      <c r="C16" s="13" t="s">
        <v>15</v>
      </c>
      <c r="D16" s="13" t="s">
        <v>13</v>
      </c>
      <c r="E16" s="13" t="s">
        <v>13</v>
      </c>
      <c r="F16" s="13" t="s">
        <v>13</v>
      </c>
      <c r="G16" s="21">
        <f>G17+G34+G39</f>
        <v>90096.400000000009</v>
      </c>
      <c r="H16" s="21">
        <f>H17+H34+H39</f>
        <v>78788.400000000009</v>
      </c>
      <c r="I16" s="67">
        <f t="shared" ref="I16:I79" si="0">H16/G16*100</f>
        <v>87.448999072104996</v>
      </c>
      <c r="J16" s="70"/>
      <c r="K16" s="70"/>
    </row>
    <row r="17" spans="1:10" ht="78.75" x14ac:dyDescent="0.2">
      <c r="A17" s="12" t="s">
        <v>17</v>
      </c>
      <c r="B17" s="13" t="s">
        <v>14</v>
      </c>
      <c r="C17" s="13" t="s">
        <v>15</v>
      </c>
      <c r="D17" s="13" t="s">
        <v>16</v>
      </c>
      <c r="E17" s="13" t="s">
        <v>13</v>
      </c>
      <c r="F17" s="13" t="s">
        <v>13</v>
      </c>
      <c r="G17" s="21">
        <f>G18+G20+G23+G32+G30</f>
        <v>80406.300000000017</v>
      </c>
      <c r="H17" s="21">
        <f>H18+H20+H23+H32+H30</f>
        <v>70440.400000000009</v>
      </c>
      <c r="I17" s="67">
        <f t="shared" si="0"/>
        <v>87.605573195135207</v>
      </c>
    </row>
    <row r="18" spans="1:10" ht="55.5" customHeight="1" x14ac:dyDescent="0.2">
      <c r="A18" s="12" t="s">
        <v>307</v>
      </c>
      <c r="B18" s="19" t="s">
        <v>14</v>
      </c>
      <c r="C18" s="13" t="s">
        <v>15</v>
      </c>
      <c r="D18" s="13" t="s">
        <v>16</v>
      </c>
      <c r="E18" s="13" t="s">
        <v>306</v>
      </c>
      <c r="F18" s="13"/>
      <c r="G18" s="21">
        <v>7947.4</v>
      </c>
      <c r="H18" s="21">
        <f>H19</f>
        <v>7444.7</v>
      </c>
      <c r="I18" s="67">
        <f t="shared" si="0"/>
        <v>93.674660895387177</v>
      </c>
      <c r="J18" s="70"/>
    </row>
    <row r="19" spans="1:10" ht="46.5" customHeight="1" x14ac:dyDescent="0.2">
      <c r="A19" s="12" t="s">
        <v>142</v>
      </c>
      <c r="B19" s="19" t="s">
        <v>14</v>
      </c>
      <c r="C19" s="13" t="s">
        <v>15</v>
      </c>
      <c r="D19" s="13" t="s">
        <v>16</v>
      </c>
      <c r="E19" s="13" t="s">
        <v>348</v>
      </c>
      <c r="F19" s="13" t="s">
        <v>139</v>
      </c>
      <c r="G19" s="21">
        <v>7947.4</v>
      </c>
      <c r="H19" s="21">
        <v>7444.7</v>
      </c>
      <c r="I19" s="67">
        <f t="shared" si="0"/>
        <v>93.674660895387177</v>
      </c>
    </row>
    <row r="20" spans="1:10" ht="50.25" customHeight="1" x14ac:dyDescent="0.2">
      <c r="A20" s="46" t="s">
        <v>180</v>
      </c>
      <c r="B20" s="31" t="s">
        <v>14</v>
      </c>
      <c r="C20" s="18" t="s">
        <v>15</v>
      </c>
      <c r="D20" s="18" t="s">
        <v>16</v>
      </c>
      <c r="E20" s="18" t="s">
        <v>90</v>
      </c>
      <c r="F20" s="18"/>
      <c r="G20" s="30">
        <f>G21+G22</f>
        <v>9679.5</v>
      </c>
      <c r="H20" s="30">
        <f>H21+H22</f>
        <v>9046.5</v>
      </c>
      <c r="I20" s="67">
        <f t="shared" si="0"/>
        <v>93.460406012707267</v>
      </c>
    </row>
    <row r="21" spans="1:10" ht="38.25" customHeight="1" x14ac:dyDescent="0.2">
      <c r="A21" s="46" t="s">
        <v>176</v>
      </c>
      <c r="B21" s="31" t="s">
        <v>14</v>
      </c>
      <c r="C21" s="18" t="s">
        <v>15</v>
      </c>
      <c r="D21" s="18" t="s">
        <v>16</v>
      </c>
      <c r="E21" s="18" t="s">
        <v>236</v>
      </c>
      <c r="F21" s="18" t="s">
        <v>137</v>
      </c>
      <c r="G21" s="30">
        <v>8449.9</v>
      </c>
      <c r="H21" s="30">
        <v>7816.9</v>
      </c>
      <c r="I21" s="67">
        <f t="shared" si="0"/>
        <v>92.508787086237703</v>
      </c>
    </row>
    <row r="22" spans="1:10" ht="40.5" customHeight="1" x14ac:dyDescent="0.2">
      <c r="A22" s="69" t="s">
        <v>349</v>
      </c>
      <c r="B22" s="31" t="s">
        <v>14</v>
      </c>
      <c r="C22" s="18" t="s">
        <v>15</v>
      </c>
      <c r="D22" s="18" t="s">
        <v>16</v>
      </c>
      <c r="E22" s="18" t="s">
        <v>326</v>
      </c>
      <c r="F22" s="18" t="s">
        <v>137</v>
      </c>
      <c r="G22" s="30">
        <v>1229.5999999999999</v>
      </c>
      <c r="H22" s="30">
        <v>1229.5999999999999</v>
      </c>
      <c r="I22" s="67">
        <f t="shared" si="0"/>
        <v>100</v>
      </c>
    </row>
    <row r="23" spans="1:10" ht="35.25" customHeight="1" x14ac:dyDescent="0.2">
      <c r="A23" s="47" t="s">
        <v>174</v>
      </c>
      <c r="B23" s="18" t="s">
        <v>14</v>
      </c>
      <c r="C23" s="18" t="s">
        <v>15</v>
      </c>
      <c r="D23" s="18" t="s">
        <v>16</v>
      </c>
      <c r="E23" s="18" t="s">
        <v>91</v>
      </c>
      <c r="F23" s="18"/>
      <c r="G23" s="30">
        <f>G24</f>
        <v>62016.80000000001</v>
      </c>
      <c r="H23" s="30">
        <f>H24</f>
        <v>53186.6</v>
      </c>
      <c r="I23" s="67">
        <f t="shared" si="0"/>
        <v>85.76160008255826</v>
      </c>
    </row>
    <row r="24" spans="1:10" ht="51.75" customHeight="1" x14ac:dyDescent="0.2">
      <c r="A24" s="12" t="s">
        <v>65</v>
      </c>
      <c r="B24" s="18" t="s">
        <v>14</v>
      </c>
      <c r="C24" s="18" t="s">
        <v>15</v>
      </c>
      <c r="D24" s="18" t="s">
        <v>16</v>
      </c>
      <c r="E24" s="18" t="s">
        <v>235</v>
      </c>
      <c r="F24" s="18" t="s">
        <v>13</v>
      </c>
      <c r="G24" s="30">
        <f>G25+G26+G27+G28+G29</f>
        <v>62016.80000000001</v>
      </c>
      <c r="H24" s="30">
        <f>H25+H26+H27+H28+H29</f>
        <v>53186.6</v>
      </c>
      <c r="I24" s="67">
        <f t="shared" si="0"/>
        <v>85.76160008255826</v>
      </c>
    </row>
    <row r="25" spans="1:10" ht="96" customHeight="1" x14ac:dyDescent="0.2">
      <c r="A25" s="14" t="s">
        <v>138</v>
      </c>
      <c r="B25" s="13" t="s">
        <v>14</v>
      </c>
      <c r="C25" s="13" t="s">
        <v>15</v>
      </c>
      <c r="D25" s="13" t="s">
        <v>16</v>
      </c>
      <c r="E25" s="13" t="s">
        <v>234</v>
      </c>
      <c r="F25" s="13" t="s">
        <v>137</v>
      </c>
      <c r="G25" s="21">
        <v>31838.9</v>
      </c>
      <c r="H25" s="21">
        <v>31523.4</v>
      </c>
      <c r="I25" s="67">
        <f t="shared" si="0"/>
        <v>99.009073805941782</v>
      </c>
    </row>
    <row r="26" spans="1:10" ht="96" customHeight="1" x14ac:dyDescent="0.2">
      <c r="A26" s="14" t="s">
        <v>138</v>
      </c>
      <c r="B26" s="13" t="s">
        <v>14</v>
      </c>
      <c r="C26" s="13" t="s">
        <v>15</v>
      </c>
      <c r="D26" s="13" t="s">
        <v>16</v>
      </c>
      <c r="E26" s="13" t="s">
        <v>233</v>
      </c>
      <c r="F26" s="13" t="s">
        <v>137</v>
      </c>
      <c r="G26" s="21">
        <v>8887.7000000000007</v>
      </c>
      <c r="H26" s="21">
        <v>8389.7999999999993</v>
      </c>
      <c r="I26" s="67">
        <f t="shared" si="0"/>
        <v>94.397875715876978</v>
      </c>
    </row>
    <row r="27" spans="1:10" ht="47.25" x14ac:dyDescent="0.2">
      <c r="A27" s="12" t="s">
        <v>142</v>
      </c>
      <c r="B27" s="13" t="s">
        <v>14</v>
      </c>
      <c r="C27" s="13" t="s">
        <v>15</v>
      </c>
      <c r="D27" s="13" t="s">
        <v>16</v>
      </c>
      <c r="E27" s="13" t="s">
        <v>233</v>
      </c>
      <c r="F27" s="13" t="s">
        <v>139</v>
      </c>
      <c r="G27" s="21">
        <v>19022.400000000001</v>
      </c>
      <c r="H27" s="21">
        <v>11975.8</v>
      </c>
      <c r="I27" s="67">
        <f t="shared" si="0"/>
        <v>62.956304146690215</v>
      </c>
    </row>
    <row r="28" spans="1:10" ht="48" customHeight="1" x14ac:dyDescent="0.2">
      <c r="A28" s="48" t="s">
        <v>232</v>
      </c>
      <c r="B28" s="32" t="s">
        <v>14</v>
      </c>
      <c r="C28" s="33" t="s">
        <v>15</v>
      </c>
      <c r="D28" s="33" t="s">
        <v>16</v>
      </c>
      <c r="E28" s="33" t="s">
        <v>271</v>
      </c>
      <c r="F28" s="13" t="s">
        <v>139</v>
      </c>
      <c r="G28" s="21">
        <v>1684.8</v>
      </c>
      <c r="H28" s="21">
        <v>1111.5999999999999</v>
      </c>
      <c r="I28" s="67">
        <f t="shared" si="0"/>
        <v>65.978157644824307</v>
      </c>
    </row>
    <row r="29" spans="1:10" ht="15.75" x14ac:dyDescent="0.25">
      <c r="A29" s="12" t="s">
        <v>141</v>
      </c>
      <c r="B29" s="34">
        <v>803</v>
      </c>
      <c r="C29" s="13" t="s">
        <v>15</v>
      </c>
      <c r="D29" s="13" t="s">
        <v>16</v>
      </c>
      <c r="E29" s="13" t="s">
        <v>233</v>
      </c>
      <c r="F29" s="13" t="s">
        <v>140</v>
      </c>
      <c r="G29" s="21">
        <v>583</v>
      </c>
      <c r="H29" s="21">
        <v>186</v>
      </c>
      <c r="I29" s="67">
        <f t="shared" si="0"/>
        <v>31.903945111492284</v>
      </c>
    </row>
    <row r="30" spans="1:10" ht="67.5" customHeight="1" x14ac:dyDescent="0.2">
      <c r="A30" s="12" t="s">
        <v>339</v>
      </c>
      <c r="B30" s="24">
        <v>803</v>
      </c>
      <c r="C30" s="19" t="s">
        <v>15</v>
      </c>
      <c r="D30" s="13" t="s">
        <v>16</v>
      </c>
      <c r="E30" s="13" t="s">
        <v>340</v>
      </c>
      <c r="F30" s="13"/>
      <c r="G30" s="21">
        <f>G31</f>
        <v>304.3</v>
      </c>
      <c r="H30" s="21">
        <f>H31</f>
        <v>304.3</v>
      </c>
      <c r="I30" s="67">
        <f t="shared" si="0"/>
        <v>100</v>
      </c>
    </row>
    <row r="31" spans="1:10" ht="44.25" customHeight="1" x14ac:dyDescent="0.2">
      <c r="A31" s="12" t="s">
        <v>138</v>
      </c>
      <c r="B31" s="24">
        <v>803</v>
      </c>
      <c r="C31" s="19" t="s">
        <v>15</v>
      </c>
      <c r="D31" s="13" t="s">
        <v>16</v>
      </c>
      <c r="E31" s="13" t="s">
        <v>340</v>
      </c>
      <c r="F31" s="13" t="s">
        <v>137</v>
      </c>
      <c r="G31" s="21">
        <v>304.3</v>
      </c>
      <c r="H31" s="21">
        <v>304.3</v>
      </c>
      <c r="I31" s="67">
        <f t="shared" si="0"/>
        <v>100</v>
      </c>
    </row>
    <row r="32" spans="1:10" ht="63" x14ac:dyDescent="0.2">
      <c r="A32" s="35" t="s">
        <v>318</v>
      </c>
      <c r="B32" s="24" t="s">
        <v>14</v>
      </c>
      <c r="C32" s="19" t="s">
        <v>15</v>
      </c>
      <c r="D32" s="13" t="s">
        <v>16</v>
      </c>
      <c r="E32" s="13" t="s">
        <v>317</v>
      </c>
      <c r="F32" s="13"/>
      <c r="G32" s="27">
        <v>458.3</v>
      </c>
      <c r="H32" s="27">
        <v>458.3</v>
      </c>
      <c r="I32" s="67">
        <f t="shared" si="0"/>
        <v>100</v>
      </c>
    </row>
    <row r="33" spans="1:9" ht="94.5" x14ac:dyDescent="0.2">
      <c r="A33" s="12" t="s">
        <v>138</v>
      </c>
      <c r="B33" s="49" t="s">
        <v>14</v>
      </c>
      <c r="C33" s="50" t="s">
        <v>15</v>
      </c>
      <c r="D33" s="16" t="s">
        <v>16</v>
      </c>
      <c r="E33" s="16" t="s">
        <v>317</v>
      </c>
      <c r="F33" s="16" t="s">
        <v>137</v>
      </c>
      <c r="G33" s="27">
        <v>458.3</v>
      </c>
      <c r="H33" s="27">
        <v>458.3</v>
      </c>
      <c r="I33" s="67">
        <f t="shared" si="0"/>
        <v>100</v>
      </c>
    </row>
    <row r="34" spans="1:9" ht="21" customHeight="1" x14ac:dyDescent="0.25">
      <c r="A34" s="51" t="s">
        <v>162</v>
      </c>
      <c r="B34" s="13" t="s">
        <v>14</v>
      </c>
      <c r="C34" s="19" t="s">
        <v>15</v>
      </c>
      <c r="D34" s="13" t="s">
        <v>21</v>
      </c>
      <c r="E34" s="13"/>
      <c r="F34" s="16"/>
      <c r="G34" s="21">
        <f>G35</f>
        <v>2.9</v>
      </c>
      <c r="H34" s="21">
        <f t="shared" ref="H34:H37" si="1">H35</f>
        <v>2.9</v>
      </c>
      <c r="I34" s="67">
        <f t="shared" si="0"/>
        <v>100</v>
      </c>
    </row>
    <row r="35" spans="1:9" ht="21" customHeight="1" x14ac:dyDescent="0.25">
      <c r="A35" s="51" t="s">
        <v>157</v>
      </c>
      <c r="B35" s="13" t="s">
        <v>14</v>
      </c>
      <c r="C35" s="19" t="s">
        <v>15</v>
      </c>
      <c r="D35" s="13" t="s">
        <v>21</v>
      </c>
      <c r="E35" s="13" t="s">
        <v>156</v>
      </c>
      <c r="F35" s="16"/>
      <c r="G35" s="21">
        <f>G36</f>
        <v>2.9</v>
      </c>
      <c r="H35" s="21">
        <f t="shared" si="1"/>
        <v>2.9</v>
      </c>
      <c r="I35" s="67">
        <f t="shared" si="0"/>
        <v>100</v>
      </c>
    </row>
    <row r="36" spans="1:9" ht="15.75" x14ac:dyDescent="0.25">
      <c r="A36" s="51" t="s">
        <v>163</v>
      </c>
      <c r="B36" s="13" t="s">
        <v>14</v>
      </c>
      <c r="C36" s="19" t="s">
        <v>15</v>
      </c>
      <c r="D36" s="13" t="s">
        <v>21</v>
      </c>
      <c r="E36" s="13" t="s">
        <v>156</v>
      </c>
      <c r="F36" s="16"/>
      <c r="G36" s="21">
        <f>G37</f>
        <v>2.9</v>
      </c>
      <c r="H36" s="21">
        <f t="shared" si="1"/>
        <v>2.9</v>
      </c>
      <c r="I36" s="67">
        <f t="shared" si="0"/>
        <v>100</v>
      </c>
    </row>
    <row r="37" spans="1:9" ht="69" customHeight="1" x14ac:dyDescent="0.2">
      <c r="A37" s="52" t="s">
        <v>185</v>
      </c>
      <c r="B37" s="13" t="s">
        <v>14</v>
      </c>
      <c r="C37" s="19" t="s">
        <v>15</v>
      </c>
      <c r="D37" s="13" t="s">
        <v>21</v>
      </c>
      <c r="E37" s="13" t="s">
        <v>158</v>
      </c>
      <c r="F37" s="16"/>
      <c r="G37" s="21">
        <f>G38</f>
        <v>2.9</v>
      </c>
      <c r="H37" s="21">
        <f t="shared" si="1"/>
        <v>2.9</v>
      </c>
      <c r="I37" s="67">
        <f t="shared" si="0"/>
        <v>100</v>
      </c>
    </row>
    <row r="38" spans="1:9" ht="22.5" customHeight="1" x14ac:dyDescent="0.2">
      <c r="A38" s="53" t="s">
        <v>164</v>
      </c>
      <c r="B38" s="13" t="s">
        <v>14</v>
      </c>
      <c r="C38" s="19" t="s">
        <v>15</v>
      </c>
      <c r="D38" s="13" t="s">
        <v>21</v>
      </c>
      <c r="E38" s="13" t="s">
        <v>158</v>
      </c>
      <c r="F38" s="16" t="s">
        <v>165</v>
      </c>
      <c r="G38" s="21">
        <v>2.9</v>
      </c>
      <c r="H38" s="21">
        <v>2.9</v>
      </c>
      <c r="I38" s="67">
        <f t="shared" si="0"/>
        <v>100</v>
      </c>
    </row>
    <row r="39" spans="1:9" ht="21" customHeight="1" x14ac:dyDescent="0.2">
      <c r="A39" s="12" t="s">
        <v>18</v>
      </c>
      <c r="B39" s="13" t="s">
        <v>14</v>
      </c>
      <c r="C39" s="13" t="s">
        <v>15</v>
      </c>
      <c r="D39" s="13" t="s">
        <v>8</v>
      </c>
      <c r="E39" s="13" t="s">
        <v>13</v>
      </c>
      <c r="F39" s="13" t="s">
        <v>13</v>
      </c>
      <c r="G39" s="21">
        <f>G40+G43+G47+G51+G52+G53+G56+G57</f>
        <v>9687.1999999999989</v>
      </c>
      <c r="H39" s="21">
        <f>H40+H43+H47+H51+H52+H53+H56+H57</f>
        <v>8345.1</v>
      </c>
      <c r="I39" s="67">
        <f t="shared" si="0"/>
        <v>86.145635477743838</v>
      </c>
    </row>
    <row r="40" spans="1:9" ht="95.25" customHeight="1" x14ac:dyDescent="0.2">
      <c r="A40" s="12" t="s">
        <v>309</v>
      </c>
      <c r="B40" s="13" t="s">
        <v>14</v>
      </c>
      <c r="C40" s="13" t="s">
        <v>15</v>
      </c>
      <c r="D40" s="13" t="s">
        <v>8</v>
      </c>
      <c r="E40" s="13" t="s">
        <v>310</v>
      </c>
      <c r="F40" s="13"/>
      <c r="G40" s="21">
        <v>14.9</v>
      </c>
      <c r="H40" s="21">
        <v>0</v>
      </c>
      <c r="I40" s="67">
        <f t="shared" si="0"/>
        <v>0</v>
      </c>
    </row>
    <row r="41" spans="1:9" ht="53.25" customHeight="1" x14ac:dyDescent="0.2">
      <c r="A41" s="12" t="s">
        <v>142</v>
      </c>
      <c r="B41" s="13" t="s">
        <v>14</v>
      </c>
      <c r="C41" s="13" t="s">
        <v>15</v>
      </c>
      <c r="D41" s="13" t="s">
        <v>8</v>
      </c>
      <c r="E41" s="13" t="s">
        <v>310</v>
      </c>
      <c r="F41" s="13" t="s">
        <v>139</v>
      </c>
      <c r="G41" s="21">
        <v>14.9</v>
      </c>
      <c r="H41" s="21">
        <v>0</v>
      </c>
      <c r="I41" s="67">
        <f t="shared" si="0"/>
        <v>0</v>
      </c>
    </row>
    <row r="42" spans="1:9" ht="32.25" customHeight="1" x14ac:dyDescent="0.2">
      <c r="A42" s="12" t="s">
        <v>150</v>
      </c>
      <c r="B42" s="13" t="s">
        <v>14</v>
      </c>
      <c r="C42" s="13" t="s">
        <v>15</v>
      </c>
      <c r="D42" s="13" t="s">
        <v>8</v>
      </c>
      <c r="E42" s="13" t="s">
        <v>151</v>
      </c>
      <c r="F42" s="13"/>
      <c r="G42" s="39">
        <f>G43</f>
        <v>100</v>
      </c>
      <c r="H42" s="21">
        <f t="shared" ref="H42" si="2">H43</f>
        <v>100</v>
      </c>
      <c r="I42" s="67">
        <f t="shared" si="0"/>
        <v>100</v>
      </c>
    </row>
    <row r="43" spans="1:9" ht="33.75" customHeight="1" x14ac:dyDescent="0.2">
      <c r="A43" s="12" t="s">
        <v>161</v>
      </c>
      <c r="B43" s="13" t="s">
        <v>14</v>
      </c>
      <c r="C43" s="13" t="s">
        <v>15</v>
      </c>
      <c r="D43" s="13" t="s">
        <v>8</v>
      </c>
      <c r="E43" s="13" t="s">
        <v>152</v>
      </c>
      <c r="F43" s="13" t="s">
        <v>139</v>
      </c>
      <c r="G43" s="21">
        <v>100</v>
      </c>
      <c r="H43" s="21">
        <v>100</v>
      </c>
      <c r="I43" s="67">
        <f t="shared" si="0"/>
        <v>100</v>
      </c>
    </row>
    <row r="44" spans="1:9" ht="0.75" hidden="1" customHeight="1" x14ac:dyDescent="0.2">
      <c r="A44" s="12"/>
      <c r="B44" s="13"/>
      <c r="C44" s="13"/>
      <c r="D44" s="13"/>
      <c r="E44" s="13"/>
      <c r="F44" s="13"/>
      <c r="G44" s="21"/>
      <c r="H44" s="21">
        <f t="shared" ref="H44" si="3">H45</f>
        <v>0</v>
      </c>
      <c r="I44" s="67" t="e">
        <f t="shared" si="0"/>
        <v>#DIV/0!</v>
      </c>
    </row>
    <row r="45" spans="1:9" ht="17.25" hidden="1" customHeight="1" x14ac:dyDescent="0.2">
      <c r="A45" s="54"/>
      <c r="B45" s="13"/>
      <c r="C45" s="13"/>
      <c r="D45" s="13"/>
      <c r="E45" s="13"/>
      <c r="F45" s="13"/>
      <c r="G45" s="21"/>
      <c r="H45" s="21">
        <v>0</v>
      </c>
      <c r="I45" s="67" t="e">
        <f t="shared" si="0"/>
        <v>#DIV/0!</v>
      </c>
    </row>
    <row r="46" spans="1:9" ht="36" customHeight="1" x14ac:dyDescent="0.2">
      <c r="A46" s="54" t="s">
        <v>350</v>
      </c>
      <c r="B46" s="13" t="s">
        <v>14</v>
      </c>
      <c r="C46" s="35" t="s">
        <v>15</v>
      </c>
      <c r="D46" s="35" t="s">
        <v>8</v>
      </c>
      <c r="E46" s="35" t="s">
        <v>200</v>
      </c>
      <c r="F46" s="35"/>
      <c r="G46" s="39">
        <v>300</v>
      </c>
      <c r="H46" s="21">
        <v>300</v>
      </c>
      <c r="I46" s="67">
        <f t="shared" si="0"/>
        <v>100</v>
      </c>
    </row>
    <row r="47" spans="1:9" ht="48.75" customHeight="1" x14ac:dyDescent="0.2">
      <c r="A47" s="12" t="s">
        <v>142</v>
      </c>
      <c r="B47" s="13" t="s">
        <v>14</v>
      </c>
      <c r="C47" s="35" t="s">
        <v>15</v>
      </c>
      <c r="D47" s="35" t="s">
        <v>8</v>
      </c>
      <c r="E47" s="35" t="s">
        <v>200</v>
      </c>
      <c r="F47" s="35" t="s">
        <v>139</v>
      </c>
      <c r="G47" s="21">
        <v>300</v>
      </c>
      <c r="H47" s="21">
        <v>300</v>
      </c>
      <c r="I47" s="67">
        <f t="shared" si="0"/>
        <v>100</v>
      </c>
    </row>
    <row r="48" spans="1:9" ht="35.25" customHeight="1" x14ac:dyDescent="0.2">
      <c r="A48" s="12" t="s">
        <v>213</v>
      </c>
      <c r="B48" s="13" t="s">
        <v>14</v>
      </c>
      <c r="C48" s="13" t="s">
        <v>15</v>
      </c>
      <c r="D48" s="13" t="s">
        <v>8</v>
      </c>
      <c r="E48" s="13" t="s">
        <v>156</v>
      </c>
      <c r="F48" s="13"/>
      <c r="G48" s="39">
        <f>G49</f>
        <v>9272.2999999999993</v>
      </c>
      <c r="H48" s="21">
        <f t="shared" ref="H48" si="4">H49</f>
        <v>7903.4</v>
      </c>
      <c r="I48" s="67">
        <f t="shared" si="0"/>
        <v>85.236672670211277</v>
      </c>
    </row>
    <row r="49" spans="1:9" ht="19.5" customHeight="1" x14ac:dyDescent="0.2">
      <c r="A49" s="12" t="s">
        <v>194</v>
      </c>
      <c r="B49" s="13" t="s">
        <v>14</v>
      </c>
      <c r="C49" s="13" t="s">
        <v>15</v>
      </c>
      <c r="D49" s="13" t="s">
        <v>8</v>
      </c>
      <c r="E49" s="13" t="s">
        <v>193</v>
      </c>
      <c r="F49" s="13"/>
      <c r="G49" s="21">
        <f>G50+G53+G55+G57</f>
        <v>9272.2999999999993</v>
      </c>
      <c r="H49" s="21">
        <f t="shared" ref="H49" si="5">H50+H53+H55</f>
        <v>7903.4</v>
      </c>
      <c r="I49" s="67">
        <f t="shared" si="0"/>
        <v>85.236672670211277</v>
      </c>
    </row>
    <row r="50" spans="1:9" ht="126.75" customHeight="1" x14ac:dyDescent="0.2">
      <c r="A50" s="55" t="s">
        <v>186</v>
      </c>
      <c r="B50" s="13" t="s">
        <v>14</v>
      </c>
      <c r="C50" s="16" t="s">
        <v>15</v>
      </c>
      <c r="D50" s="16" t="s">
        <v>8</v>
      </c>
      <c r="E50" s="16" t="s">
        <v>66</v>
      </c>
      <c r="F50" s="16"/>
      <c r="G50" s="21">
        <f>G51+G52</f>
        <v>6104.5</v>
      </c>
      <c r="H50" s="21">
        <f t="shared" ref="H50" si="6">H51+H52</f>
        <v>6104.5</v>
      </c>
      <c r="I50" s="67">
        <f t="shared" si="0"/>
        <v>100</v>
      </c>
    </row>
    <row r="51" spans="1:9" ht="100.5" customHeight="1" x14ac:dyDescent="0.2">
      <c r="A51" s="14" t="s">
        <v>138</v>
      </c>
      <c r="B51" s="13" t="s">
        <v>14</v>
      </c>
      <c r="C51" s="16" t="s">
        <v>15</v>
      </c>
      <c r="D51" s="16" t="s">
        <v>8</v>
      </c>
      <c r="E51" s="16" t="s">
        <v>66</v>
      </c>
      <c r="F51" s="13" t="s">
        <v>137</v>
      </c>
      <c r="G51" s="26">
        <v>2837.9</v>
      </c>
      <c r="H51" s="26">
        <v>2837.9</v>
      </c>
      <c r="I51" s="67">
        <f t="shared" si="0"/>
        <v>100</v>
      </c>
    </row>
    <row r="52" spans="1:9" ht="49.5" customHeight="1" x14ac:dyDescent="0.2">
      <c r="A52" s="12" t="s">
        <v>142</v>
      </c>
      <c r="B52" s="13" t="s">
        <v>14</v>
      </c>
      <c r="C52" s="16" t="s">
        <v>15</v>
      </c>
      <c r="D52" s="16" t="s">
        <v>8</v>
      </c>
      <c r="E52" s="16" t="s">
        <v>66</v>
      </c>
      <c r="F52" s="13" t="s">
        <v>139</v>
      </c>
      <c r="G52" s="26">
        <v>3266.6</v>
      </c>
      <c r="H52" s="26">
        <v>3266.6</v>
      </c>
      <c r="I52" s="67">
        <f t="shared" si="0"/>
        <v>100</v>
      </c>
    </row>
    <row r="53" spans="1:9" ht="270.75" customHeight="1" x14ac:dyDescent="0.2">
      <c r="A53" s="36" t="s">
        <v>187</v>
      </c>
      <c r="B53" s="13" t="s">
        <v>14</v>
      </c>
      <c r="C53" s="16" t="s">
        <v>15</v>
      </c>
      <c r="D53" s="16" t="s">
        <v>8</v>
      </c>
      <c r="E53" s="16" t="s">
        <v>135</v>
      </c>
      <c r="F53" s="16"/>
      <c r="G53" s="26">
        <v>3</v>
      </c>
      <c r="H53" s="26">
        <v>3</v>
      </c>
      <c r="I53" s="67">
        <f t="shared" si="0"/>
        <v>100</v>
      </c>
    </row>
    <row r="54" spans="1:9" ht="48.75" customHeight="1" x14ac:dyDescent="0.2">
      <c r="A54" s="12" t="s">
        <v>142</v>
      </c>
      <c r="B54" s="13" t="s">
        <v>14</v>
      </c>
      <c r="C54" s="16" t="s">
        <v>15</v>
      </c>
      <c r="D54" s="16" t="s">
        <v>8</v>
      </c>
      <c r="E54" s="16" t="s">
        <v>135</v>
      </c>
      <c r="F54" s="16" t="s">
        <v>139</v>
      </c>
      <c r="G54" s="26">
        <v>3</v>
      </c>
      <c r="H54" s="26">
        <v>3</v>
      </c>
      <c r="I54" s="67">
        <f t="shared" si="0"/>
        <v>100</v>
      </c>
    </row>
    <row r="55" spans="1:9" ht="51" customHeight="1" x14ac:dyDescent="0.2">
      <c r="A55" s="12" t="s">
        <v>65</v>
      </c>
      <c r="B55" s="13" t="s">
        <v>14</v>
      </c>
      <c r="C55" s="13" t="s">
        <v>15</v>
      </c>
      <c r="D55" s="13" t="s">
        <v>8</v>
      </c>
      <c r="E55" s="13" t="s">
        <v>262</v>
      </c>
      <c r="F55" s="13" t="s">
        <v>13</v>
      </c>
      <c r="G55" s="21">
        <f>G56</f>
        <v>1795.9</v>
      </c>
      <c r="H55" s="21">
        <f t="shared" ref="H55" si="7">H56</f>
        <v>1795.9</v>
      </c>
      <c r="I55" s="67">
        <f t="shared" si="0"/>
        <v>100</v>
      </c>
    </row>
    <row r="56" spans="1:9" ht="93" customHeight="1" x14ac:dyDescent="0.2">
      <c r="A56" s="14" t="s">
        <v>138</v>
      </c>
      <c r="B56" s="13" t="s">
        <v>14</v>
      </c>
      <c r="C56" s="13" t="s">
        <v>15</v>
      </c>
      <c r="D56" s="13" t="s">
        <v>8</v>
      </c>
      <c r="E56" s="13" t="s">
        <v>262</v>
      </c>
      <c r="F56" s="13" t="s">
        <v>137</v>
      </c>
      <c r="G56" s="21">
        <v>1795.9</v>
      </c>
      <c r="H56" s="21">
        <v>1795.9</v>
      </c>
      <c r="I56" s="67">
        <f t="shared" si="0"/>
        <v>100</v>
      </c>
    </row>
    <row r="57" spans="1:9" ht="56.25" customHeight="1" x14ac:dyDescent="0.2">
      <c r="A57" s="14" t="s">
        <v>227</v>
      </c>
      <c r="B57" s="13" t="s">
        <v>14</v>
      </c>
      <c r="C57" s="13" t="s">
        <v>15</v>
      </c>
      <c r="D57" s="13" t="s">
        <v>8</v>
      </c>
      <c r="E57" s="13" t="s">
        <v>327</v>
      </c>
      <c r="F57" s="13"/>
      <c r="G57" s="21">
        <f>G58+G60</f>
        <v>1368.9</v>
      </c>
      <c r="H57" s="21">
        <f>H58+H60</f>
        <v>41.7</v>
      </c>
      <c r="I57" s="67">
        <f t="shared" si="0"/>
        <v>3.0462415077799694</v>
      </c>
    </row>
    <row r="58" spans="1:9" ht="72" customHeight="1" x14ac:dyDescent="0.2">
      <c r="A58" s="14" t="s">
        <v>318</v>
      </c>
      <c r="B58" s="13" t="s">
        <v>14</v>
      </c>
      <c r="C58" s="13" t="s">
        <v>15</v>
      </c>
      <c r="D58" s="13" t="s">
        <v>8</v>
      </c>
      <c r="E58" s="13" t="s">
        <v>317</v>
      </c>
      <c r="F58" s="13"/>
      <c r="G58" s="21">
        <v>41.7</v>
      </c>
      <c r="H58" s="21">
        <v>41.7</v>
      </c>
      <c r="I58" s="67">
        <f t="shared" si="0"/>
        <v>100</v>
      </c>
    </row>
    <row r="59" spans="1:9" ht="96.75" customHeight="1" x14ac:dyDescent="0.2">
      <c r="A59" s="14" t="s">
        <v>138</v>
      </c>
      <c r="B59" s="13" t="s">
        <v>14</v>
      </c>
      <c r="C59" s="13" t="s">
        <v>15</v>
      </c>
      <c r="D59" s="13" t="s">
        <v>8</v>
      </c>
      <c r="E59" s="13" t="s">
        <v>317</v>
      </c>
      <c r="F59" s="13" t="s">
        <v>137</v>
      </c>
      <c r="G59" s="21">
        <v>41.7</v>
      </c>
      <c r="H59" s="21">
        <v>41.7</v>
      </c>
      <c r="I59" s="67">
        <f t="shared" si="0"/>
        <v>100</v>
      </c>
    </row>
    <row r="60" spans="1:9" ht="20.25" customHeight="1" x14ac:dyDescent="0.2">
      <c r="A60" s="14" t="s">
        <v>226</v>
      </c>
      <c r="B60" s="13" t="s">
        <v>14</v>
      </c>
      <c r="C60" s="13" t="s">
        <v>15</v>
      </c>
      <c r="D60" s="13" t="s">
        <v>8</v>
      </c>
      <c r="E60" s="13" t="s">
        <v>224</v>
      </c>
      <c r="F60" s="13" t="s">
        <v>225</v>
      </c>
      <c r="G60" s="21">
        <v>1327.2</v>
      </c>
      <c r="H60" s="21">
        <v>0</v>
      </c>
      <c r="I60" s="67">
        <f t="shared" si="0"/>
        <v>0</v>
      </c>
    </row>
    <row r="61" spans="1:9" ht="34.5" customHeight="1" x14ac:dyDescent="0.2">
      <c r="A61" s="12" t="s">
        <v>62</v>
      </c>
      <c r="B61" s="18" t="s">
        <v>14</v>
      </c>
      <c r="C61" s="18" t="s">
        <v>19</v>
      </c>
      <c r="D61" s="18" t="s">
        <v>13</v>
      </c>
      <c r="E61" s="18" t="s">
        <v>13</v>
      </c>
      <c r="F61" s="18" t="s">
        <v>13</v>
      </c>
      <c r="G61" s="30">
        <f>G62</f>
        <v>10797.2</v>
      </c>
      <c r="H61" s="30">
        <f t="shared" ref="H61" si="8">H62</f>
        <v>10440.200000000001</v>
      </c>
      <c r="I61" s="67">
        <f t="shared" si="0"/>
        <v>96.693587226317931</v>
      </c>
    </row>
    <row r="62" spans="1:9" ht="69.75" customHeight="1" x14ac:dyDescent="0.2">
      <c r="A62" s="12" t="s">
        <v>212</v>
      </c>
      <c r="B62" s="13" t="s">
        <v>14</v>
      </c>
      <c r="C62" s="16" t="s">
        <v>19</v>
      </c>
      <c r="D62" s="16" t="s">
        <v>5</v>
      </c>
      <c r="E62" s="16"/>
      <c r="F62" s="16"/>
      <c r="G62" s="27">
        <f>G63+G67+G73+G72</f>
        <v>10797.2</v>
      </c>
      <c r="H62" s="27">
        <f t="shared" ref="H62" si="9">H63+H67+H73+H72</f>
        <v>10440.200000000001</v>
      </c>
      <c r="I62" s="67">
        <f t="shared" si="0"/>
        <v>96.693587226317931</v>
      </c>
    </row>
    <row r="63" spans="1:9" ht="33" customHeight="1" x14ac:dyDescent="0.2">
      <c r="A63" s="12" t="s">
        <v>92</v>
      </c>
      <c r="B63" s="13" t="s">
        <v>14</v>
      </c>
      <c r="C63" s="16" t="s">
        <v>19</v>
      </c>
      <c r="D63" s="16" t="s">
        <v>5</v>
      </c>
      <c r="E63" s="16" t="s">
        <v>93</v>
      </c>
      <c r="F63" s="16"/>
      <c r="G63" s="21">
        <f>G64</f>
        <v>1689.4</v>
      </c>
      <c r="H63" s="21">
        <f>H64</f>
        <v>1382.4</v>
      </c>
      <c r="I63" s="67">
        <f t="shared" si="0"/>
        <v>81.827867882088313</v>
      </c>
    </row>
    <row r="64" spans="1:9" ht="48.75" customHeight="1" x14ac:dyDescent="0.2">
      <c r="A64" s="12" t="s">
        <v>65</v>
      </c>
      <c r="B64" s="13" t="s">
        <v>14</v>
      </c>
      <c r="C64" s="13" t="s">
        <v>19</v>
      </c>
      <c r="D64" s="13" t="s">
        <v>5</v>
      </c>
      <c r="E64" s="13" t="s">
        <v>239</v>
      </c>
      <c r="F64" s="13" t="s">
        <v>13</v>
      </c>
      <c r="G64" s="21">
        <f>G65+G66</f>
        <v>1689.4</v>
      </c>
      <c r="H64" s="21">
        <f t="shared" ref="H64" si="10">H65+H66</f>
        <v>1382.4</v>
      </c>
      <c r="I64" s="67">
        <f t="shared" si="0"/>
        <v>81.827867882088313</v>
      </c>
    </row>
    <row r="65" spans="1:9" ht="97.5" customHeight="1" x14ac:dyDescent="0.2">
      <c r="A65" s="14" t="s">
        <v>138</v>
      </c>
      <c r="B65" s="13" t="s">
        <v>14</v>
      </c>
      <c r="C65" s="13" t="s">
        <v>19</v>
      </c>
      <c r="D65" s="13" t="s">
        <v>5</v>
      </c>
      <c r="E65" s="13" t="s">
        <v>239</v>
      </c>
      <c r="F65" s="13" t="s">
        <v>137</v>
      </c>
      <c r="G65" s="21">
        <v>1209.4000000000001</v>
      </c>
      <c r="H65" s="21">
        <v>1179.4000000000001</v>
      </c>
      <c r="I65" s="67">
        <f t="shared" si="0"/>
        <v>97.519431122870841</v>
      </c>
    </row>
    <row r="66" spans="1:9" ht="54.75" customHeight="1" x14ac:dyDescent="0.2">
      <c r="A66" s="12" t="s">
        <v>142</v>
      </c>
      <c r="B66" s="13" t="s">
        <v>14</v>
      </c>
      <c r="C66" s="16" t="s">
        <v>19</v>
      </c>
      <c r="D66" s="16" t="s">
        <v>5</v>
      </c>
      <c r="E66" s="16" t="s">
        <v>238</v>
      </c>
      <c r="F66" s="16" t="s">
        <v>139</v>
      </c>
      <c r="G66" s="27">
        <v>480</v>
      </c>
      <c r="H66" s="27">
        <v>203</v>
      </c>
      <c r="I66" s="67">
        <f t="shared" si="0"/>
        <v>42.291666666666664</v>
      </c>
    </row>
    <row r="67" spans="1:9" ht="65.25" customHeight="1" x14ac:dyDescent="0.2">
      <c r="A67" s="12" t="s">
        <v>94</v>
      </c>
      <c r="B67" s="13" t="s">
        <v>14</v>
      </c>
      <c r="C67" s="13" t="s">
        <v>19</v>
      </c>
      <c r="D67" s="13" t="s">
        <v>5</v>
      </c>
      <c r="E67" s="13" t="s">
        <v>171</v>
      </c>
      <c r="F67" s="13"/>
      <c r="G67" s="21">
        <f t="shared" ref="G67:H67" si="11">G68</f>
        <v>3093.9</v>
      </c>
      <c r="H67" s="21">
        <f t="shared" si="11"/>
        <v>3043.9</v>
      </c>
      <c r="I67" s="67">
        <f t="shared" si="0"/>
        <v>98.383916739390415</v>
      </c>
    </row>
    <row r="68" spans="1:9" ht="51.75" customHeight="1" x14ac:dyDescent="0.2">
      <c r="A68" s="12" t="s">
        <v>65</v>
      </c>
      <c r="B68" s="13" t="s">
        <v>14</v>
      </c>
      <c r="C68" s="13" t="s">
        <v>19</v>
      </c>
      <c r="D68" s="13" t="s">
        <v>5</v>
      </c>
      <c r="E68" s="13" t="s">
        <v>237</v>
      </c>
      <c r="F68" s="13"/>
      <c r="G68" s="21">
        <f>G69+G70</f>
        <v>3093.9</v>
      </c>
      <c r="H68" s="21">
        <f t="shared" ref="H68" si="12">H69+H70</f>
        <v>3043.9</v>
      </c>
      <c r="I68" s="67">
        <f t="shared" si="0"/>
        <v>98.383916739390415</v>
      </c>
    </row>
    <row r="69" spans="1:9" ht="96.75" customHeight="1" x14ac:dyDescent="0.2">
      <c r="A69" s="14" t="s">
        <v>138</v>
      </c>
      <c r="B69" s="13" t="s">
        <v>14</v>
      </c>
      <c r="C69" s="13" t="s">
        <v>19</v>
      </c>
      <c r="D69" s="13" t="s">
        <v>5</v>
      </c>
      <c r="E69" s="13" t="s">
        <v>237</v>
      </c>
      <c r="F69" s="13" t="s">
        <v>137</v>
      </c>
      <c r="G69" s="21">
        <v>3043.9</v>
      </c>
      <c r="H69" s="21">
        <v>3043.9</v>
      </c>
      <c r="I69" s="67">
        <f t="shared" si="0"/>
        <v>100</v>
      </c>
    </row>
    <row r="70" spans="1:9" ht="49.5" customHeight="1" x14ac:dyDescent="0.2">
      <c r="A70" s="12" t="s">
        <v>142</v>
      </c>
      <c r="B70" s="13" t="s">
        <v>14</v>
      </c>
      <c r="C70" s="13" t="s">
        <v>19</v>
      </c>
      <c r="D70" s="13" t="s">
        <v>5</v>
      </c>
      <c r="E70" s="13" t="s">
        <v>237</v>
      </c>
      <c r="F70" s="13" t="s">
        <v>139</v>
      </c>
      <c r="G70" s="21">
        <v>50</v>
      </c>
      <c r="H70" s="21">
        <v>0</v>
      </c>
      <c r="I70" s="67">
        <f t="shared" si="0"/>
        <v>0</v>
      </c>
    </row>
    <row r="71" spans="1:9" ht="33" customHeight="1" x14ac:dyDescent="0.2">
      <c r="A71" s="12" t="s">
        <v>331</v>
      </c>
      <c r="B71" s="13" t="s">
        <v>14</v>
      </c>
      <c r="C71" s="13" t="s">
        <v>19</v>
      </c>
      <c r="D71" s="13" t="s">
        <v>5</v>
      </c>
      <c r="E71" s="13" t="s">
        <v>330</v>
      </c>
      <c r="F71" s="13"/>
      <c r="G71" s="21">
        <v>6000</v>
      </c>
      <c r="H71" s="21">
        <v>6000</v>
      </c>
      <c r="I71" s="67">
        <f t="shared" si="0"/>
        <v>100</v>
      </c>
    </row>
    <row r="72" spans="1:9" ht="211.5" customHeight="1" x14ac:dyDescent="0.2">
      <c r="A72" s="12" t="s">
        <v>329</v>
      </c>
      <c r="B72" s="13" t="s">
        <v>14</v>
      </c>
      <c r="C72" s="13" t="s">
        <v>19</v>
      </c>
      <c r="D72" s="13" t="s">
        <v>5</v>
      </c>
      <c r="E72" s="13" t="s">
        <v>328</v>
      </c>
      <c r="F72" s="13" t="s">
        <v>139</v>
      </c>
      <c r="G72" s="21">
        <v>6000</v>
      </c>
      <c r="H72" s="21">
        <v>6000</v>
      </c>
      <c r="I72" s="67">
        <f t="shared" si="0"/>
        <v>100</v>
      </c>
    </row>
    <row r="73" spans="1:9" ht="49.5" customHeight="1" x14ac:dyDescent="0.2">
      <c r="A73" s="12" t="s">
        <v>318</v>
      </c>
      <c r="B73" s="13" t="s">
        <v>14</v>
      </c>
      <c r="C73" s="13" t="s">
        <v>19</v>
      </c>
      <c r="D73" s="13" t="s">
        <v>5</v>
      </c>
      <c r="E73" s="13" t="s">
        <v>317</v>
      </c>
      <c r="F73" s="13"/>
      <c r="G73" s="21">
        <v>13.9</v>
      </c>
      <c r="H73" s="21">
        <v>13.9</v>
      </c>
      <c r="I73" s="67">
        <f t="shared" si="0"/>
        <v>100</v>
      </c>
    </row>
    <row r="74" spans="1:9" ht="49.5" customHeight="1" x14ac:dyDescent="0.2">
      <c r="A74" s="12" t="s">
        <v>138</v>
      </c>
      <c r="B74" s="13" t="s">
        <v>14</v>
      </c>
      <c r="C74" s="13" t="s">
        <v>19</v>
      </c>
      <c r="D74" s="13" t="s">
        <v>5</v>
      </c>
      <c r="E74" s="13" t="s">
        <v>317</v>
      </c>
      <c r="F74" s="13" t="s">
        <v>137</v>
      </c>
      <c r="G74" s="21">
        <v>13.9</v>
      </c>
      <c r="H74" s="21">
        <v>13.9</v>
      </c>
      <c r="I74" s="67">
        <f t="shared" si="0"/>
        <v>100</v>
      </c>
    </row>
    <row r="75" spans="1:9" ht="18.75" customHeight="1" x14ac:dyDescent="0.2">
      <c r="A75" s="12" t="s">
        <v>56</v>
      </c>
      <c r="B75" s="18" t="s">
        <v>14</v>
      </c>
      <c r="C75" s="18" t="s">
        <v>16</v>
      </c>
      <c r="D75" s="18" t="s">
        <v>64</v>
      </c>
      <c r="E75" s="18" t="s">
        <v>13</v>
      </c>
      <c r="F75" s="18" t="s">
        <v>13</v>
      </c>
      <c r="G75" s="30">
        <f>G78+G80</f>
        <v>62509.5</v>
      </c>
      <c r="H75" s="30">
        <f>H78+H80</f>
        <v>57690.5</v>
      </c>
      <c r="I75" s="67">
        <f t="shared" si="0"/>
        <v>92.290771802685995</v>
      </c>
    </row>
    <row r="76" spans="1:9" ht="18.75" customHeight="1" x14ac:dyDescent="0.2">
      <c r="A76" s="12" t="s">
        <v>195</v>
      </c>
      <c r="B76" s="18" t="s">
        <v>14</v>
      </c>
      <c r="C76" s="18" t="s">
        <v>16</v>
      </c>
      <c r="D76" s="18" t="s">
        <v>21</v>
      </c>
      <c r="E76" s="18"/>
      <c r="F76" s="18"/>
      <c r="G76" s="30">
        <f>G77</f>
        <v>1198.9000000000001</v>
      </c>
      <c r="H76" s="30">
        <f t="shared" ref="H76" si="13">H77</f>
        <v>1186.9000000000001</v>
      </c>
      <c r="I76" s="67">
        <f t="shared" si="0"/>
        <v>98.9990824922846</v>
      </c>
    </row>
    <row r="77" spans="1:9" ht="18.75" customHeight="1" x14ac:dyDescent="0.2">
      <c r="A77" s="12" t="s">
        <v>198</v>
      </c>
      <c r="B77" s="18" t="s">
        <v>14</v>
      </c>
      <c r="C77" s="18" t="s">
        <v>16</v>
      </c>
      <c r="D77" s="18" t="s">
        <v>21</v>
      </c>
      <c r="E77" s="18" t="s">
        <v>199</v>
      </c>
      <c r="F77" s="18"/>
      <c r="G77" s="30">
        <f>G78</f>
        <v>1198.9000000000001</v>
      </c>
      <c r="H77" s="30">
        <f t="shared" ref="H77:H78" si="14">H78</f>
        <v>1186.9000000000001</v>
      </c>
      <c r="I77" s="67">
        <f t="shared" si="0"/>
        <v>98.9990824922846</v>
      </c>
    </row>
    <row r="78" spans="1:9" ht="157.5" customHeight="1" x14ac:dyDescent="0.2">
      <c r="A78" s="56" t="s">
        <v>189</v>
      </c>
      <c r="B78" s="13" t="s">
        <v>14</v>
      </c>
      <c r="C78" s="13" t="s">
        <v>16</v>
      </c>
      <c r="D78" s="13" t="s">
        <v>21</v>
      </c>
      <c r="E78" s="13" t="s">
        <v>188</v>
      </c>
      <c r="F78" s="13"/>
      <c r="G78" s="21">
        <f>G79</f>
        <v>1198.9000000000001</v>
      </c>
      <c r="H78" s="21">
        <f t="shared" si="14"/>
        <v>1186.9000000000001</v>
      </c>
      <c r="I78" s="67">
        <f t="shared" si="0"/>
        <v>98.9990824922846</v>
      </c>
    </row>
    <row r="79" spans="1:9" ht="50.25" customHeight="1" x14ac:dyDescent="0.2">
      <c r="A79" s="12" t="s">
        <v>142</v>
      </c>
      <c r="B79" s="13" t="s">
        <v>14</v>
      </c>
      <c r="C79" s="13" t="s">
        <v>16</v>
      </c>
      <c r="D79" s="13" t="s">
        <v>21</v>
      </c>
      <c r="E79" s="13" t="s">
        <v>188</v>
      </c>
      <c r="F79" s="13" t="s">
        <v>139</v>
      </c>
      <c r="G79" s="21">
        <v>1198.9000000000001</v>
      </c>
      <c r="H79" s="21">
        <v>1186.9000000000001</v>
      </c>
      <c r="I79" s="67">
        <f t="shared" si="0"/>
        <v>98.9990824922846</v>
      </c>
    </row>
    <row r="80" spans="1:9" ht="21.75" customHeight="1" x14ac:dyDescent="0.2">
      <c r="A80" s="12" t="s">
        <v>22</v>
      </c>
      <c r="B80" s="13" t="s">
        <v>14</v>
      </c>
      <c r="C80" s="13" t="s">
        <v>16</v>
      </c>
      <c r="D80" s="13" t="s">
        <v>20</v>
      </c>
      <c r="E80" s="13" t="s">
        <v>13</v>
      </c>
      <c r="F80" s="13" t="s">
        <v>13</v>
      </c>
      <c r="G80" s="21">
        <f>G81+G84</f>
        <v>61310.6</v>
      </c>
      <c r="H80" s="21">
        <f>H81+H84</f>
        <v>56503.6</v>
      </c>
      <c r="I80" s="67">
        <f t="shared" ref="I80:I143" si="15">H80/G80*100</f>
        <v>92.159593936448175</v>
      </c>
    </row>
    <row r="81" spans="1:10" ht="51.75" customHeight="1" x14ac:dyDescent="0.2">
      <c r="A81" s="12" t="s">
        <v>119</v>
      </c>
      <c r="B81" s="13" t="s">
        <v>14</v>
      </c>
      <c r="C81" s="13" t="s">
        <v>16</v>
      </c>
      <c r="D81" s="13" t="s">
        <v>20</v>
      </c>
      <c r="E81" s="13" t="s">
        <v>304</v>
      </c>
      <c r="F81" s="13"/>
      <c r="G81" s="21">
        <f>G82</f>
        <v>47681.7</v>
      </c>
      <c r="H81" s="21">
        <f t="shared" ref="H81:H82" si="16">H82</f>
        <v>42876.1</v>
      </c>
      <c r="I81" s="67">
        <f t="shared" si="15"/>
        <v>89.921500282078867</v>
      </c>
    </row>
    <row r="82" spans="1:10" ht="33.75" customHeight="1" x14ac:dyDescent="0.2">
      <c r="A82" s="12" t="s">
        <v>67</v>
      </c>
      <c r="B82" s="13" t="s">
        <v>14</v>
      </c>
      <c r="C82" s="13" t="s">
        <v>16</v>
      </c>
      <c r="D82" s="13" t="s">
        <v>20</v>
      </c>
      <c r="E82" s="13" t="s">
        <v>304</v>
      </c>
      <c r="F82" s="13" t="s">
        <v>13</v>
      </c>
      <c r="G82" s="21">
        <f>G83</f>
        <v>47681.7</v>
      </c>
      <c r="H82" s="21">
        <f t="shared" si="16"/>
        <v>42876.1</v>
      </c>
      <c r="I82" s="67">
        <f t="shared" si="15"/>
        <v>89.921500282078867</v>
      </c>
    </row>
    <row r="83" spans="1:10" ht="55.5" customHeight="1" x14ac:dyDescent="0.2">
      <c r="A83" s="12" t="s">
        <v>142</v>
      </c>
      <c r="B83" s="13" t="s">
        <v>14</v>
      </c>
      <c r="C83" s="13" t="s">
        <v>16</v>
      </c>
      <c r="D83" s="13" t="s">
        <v>20</v>
      </c>
      <c r="E83" s="13" t="s">
        <v>304</v>
      </c>
      <c r="F83" s="13" t="s">
        <v>139</v>
      </c>
      <c r="G83" s="21">
        <v>47681.7</v>
      </c>
      <c r="H83" s="21">
        <v>42876.1</v>
      </c>
      <c r="I83" s="67">
        <f t="shared" si="15"/>
        <v>89.921500282078867</v>
      </c>
    </row>
    <row r="84" spans="1:10" ht="35.25" customHeight="1" x14ac:dyDescent="0.2">
      <c r="A84" s="12" t="s">
        <v>312</v>
      </c>
      <c r="B84" s="13" t="s">
        <v>14</v>
      </c>
      <c r="C84" s="13" t="s">
        <v>16</v>
      </c>
      <c r="D84" s="13" t="s">
        <v>20</v>
      </c>
      <c r="E84" s="13" t="s">
        <v>313</v>
      </c>
      <c r="F84" s="13"/>
      <c r="G84" s="21">
        <f>G85</f>
        <v>13628.9</v>
      </c>
      <c r="H84" s="21">
        <f>H85</f>
        <v>13627.5</v>
      </c>
      <c r="I84" s="67">
        <f t="shared" si="15"/>
        <v>99.989727710967131</v>
      </c>
    </row>
    <row r="85" spans="1:10" ht="45.75" customHeight="1" x14ac:dyDescent="0.2">
      <c r="A85" s="12" t="s">
        <v>142</v>
      </c>
      <c r="B85" s="13" t="s">
        <v>14</v>
      </c>
      <c r="C85" s="13" t="s">
        <v>16</v>
      </c>
      <c r="D85" s="13" t="s">
        <v>20</v>
      </c>
      <c r="E85" s="13" t="s">
        <v>313</v>
      </c>
      <c r="F85" s="13" t="s">
        <v>139</v>
      </c>
      <c r="G85" s="21">
        <v>13628.9</v>
      </c>
      <c r="H85" s="21">
        <v>13627.5</v>
      </c>
      <c r="I85" s="67">
        <f t="shared" si="15"/>
        <v>99.989727710967131</v>
      </c>
    </row>
    <row r="86" spans="1:10" ht="23.25" customHeight="1" x14ac:dyDescent="0.2">
      <c r="A86" s="12" t="s">
        <v>55</v>
      </c>
      <c r="B86" s="13" t="s">
        <v>14</v>
      </c>
      <c r="C86" s="13" t="s">
        <v>21</v>
      </c>
      <c r="D86" s="13" t="s">
        <v>64</v>
      </c>
      <c r="E86" s="13" t="s">
        <v>13</v>
      </c>
      <c r="F86" s="13" t="s">
        <v>13</v>
      </c>
      <c r="G86" s="21">
        <f>G87+G95+G100+G114</f>
        <v>82966.7</v>
      </c>
      <c r="H86" s="21">
        <f>H87+H95+H100+H114</f>
        <v>81486.2</v>
      </c>
      <c r="I86" s="67">
        <f t="shared" si="15"/>
        <v>98.215549129952137</v>
      </c>
    </row>
    <row r="87" spans="1:10" ht="22.5" customHeight="1" x14ac:dyDescent="0.2">
      <c r="A87" s="12" t="s">
        <v>68</v>
      </c>
      <c r="B87" s="13" t="s">
        <v>14</v>
      </c>
      <c r="C87" s="13" t="s">
        <v>21</v>
      </c>
      <c r="D87" s="13" t="s">
        <v>15</v>
      </c>
      <c r="E87" s="13"/>
      <c r="F87" s="13"/>
      <c r="G87" s="21">
        <f>G88+G90+G92</f>
        <v>11399.3</v>
      </c>
      <c r="H87" s="21">
        <f>H88+H90+H92</f>
        <v>11399.3</v>
      </c>
      <c r="I87" s="67">
        <f t="shared" si="15"/>
        <v>100</v>
      </c>
      <c r="J87" s="70"/>
    </row>
    <row r="88" spans="1:10" ht="99" customHeight="1" x14ac:dyDescent="0.2">
      <c r="A88" s="12" t="s">
        <v>333</v>
      </c>
      <c r="B88" s="13" t="s">
        <v>14</v>
      </c>
      <c r="C88" s="13" t="s">
        <v>21</v>
      </c>
      <c r="D88" s="13" t="s">
        <v>15</v>
      </c>
      <c r="E88" s="13" t="s">
        <v>336</v>
      </c>
      <c r="F88" s="13"/>
      <c r="G88" s="21">
        <f>G89</f>
        <v>7887.4</v>
      </c>
      <c r="H88" s="21">
        <f>H89</f>
        <v>7887.4</v>
      </c>
      <c r="I88" s="67">
        <f t="shared" si="15"/>
        <v>100</v>
      </c>
    </row>
    <row r="89" spans="1:10" ht="37.5" customHeight="1" x14ac:dyDescent="0.2">
      <c r="A89" s="12" t="s">
        <v>335</v>
      </c>
      <c r="B89" s="13" t="s">
        <v>14</v>
      </c>
      <c r="C89" s="13" t="s">
        <v>21</v>
      </c>
      <c r="D89" s="13" t="s">
        <v>15</v>
      </c>
      <c r="E89" s="13" t="s">
        <v>336</v>
      </c>
      <c r="F89" s="13" t="s">
        <v>337</v>
      </c>
      <c r="G89" s="21">
        <v>7887.4</v>
      </c>
      <c r="H89" s="21">
        <v>7887.4</v>
      </c>
      <c r="I89" s="67">
        <f t="shared" si="15"/>
        <v>100</v>
      </c>
    </row>
    <row r="90" spans="1:10" ht="67.5" customHeight="1" x14ac:dyDescent="0.2">
      <c r="A90" s="12" t="s">
        <v>334</v>
      </c>
      <c r="B90" s="13" t="s">
        <v>14</v>
      </c>
      <c r="C90" s="13" t="s">
        <v>21</v>
      </c>
      <c r="D90" s="13" t="s">
        <v>15</v>
      </c>
      <c r="E90" s="13" t="s">
        <v>338</v>
      </c>
      <c r="F90" s="13"/>
      <c r="G90" s="21">
        <f>G91</f>
        <v>3200.2</v>
      </c>
      <c r="H90" s="21">
        <f t="shared" ref="H90" si="17">H91</f>
        <v>3200.2</v>
      </c>
      <c r="I90" s="67">
        <f t="shared" si="15"/>
        <v>100</v>
      </c>
    </row>
    <row r="91" spans="1:10" ht="33" customHeight="1" x14ac:dyDescent="0.2">
      <c r="A91" s="12" t="s">
        <v>335</v>
      </c>
      <c r="B91" s="13" t="s">
        <v>14</v>
      </c>
      <c r="C91" s="13" t="s">
        <v>21</v>
      </c>
      <c r="D91" s="13" t="s">
        <v>15</v>
      </c>
      <c r="E91" s="13" t="s">
        <v>338</v>
      </c>
      <c r="F91" s="13" t="s">
        <v>337</v>
      </c>
      <c r="G91" s="21">
        <v>3200.2</v>
      </c>
      <c r="H91" s="21">
        <v>3200.2</v>
      </c>
      <c r="I91" s="67">
        <f t="shared" si="15"/>
        <v>100</v>
      </c>
    </row>
    <row r="92" spans="1:10" ht="47.25" x14ac:dyDescent="0.2">
      <c r="A92" s="12" t="s">
        <v>95</v>
      </c>
      <c r="B92" s="13" t="s">
        <v>14</v>
      </c>
      <c r="C92" s="13" t="s">
        <v>21</v>
      </c>
      <c r="D92" s="13" t="s">
        <v>15</v>
      </c>
      <c r="E92" s="13" t="s">
        <v>303</v>
      </c>
      <c r="F92" s="13"/>
      <c r="G92" s="21">
        <f>G93</f>
        <v>311.7</v>
      </c>
      <c r="H92" s="21">
        <f t="shared" ref="H92" si="18">H93</f>
        <v>311.7</v>
      </c>
      <c r="I92" s="67">
        <f t="shared" si="15"/>
        <v>100</v>
      </c>
    </row>
    <row r="93" spans="1:10" ht="49.5" customHeight="1" x14ac:dyDescent="0.2">
      <c r="A93" s="12" t="s">
        <v>123</v>
      </c>
      <c r="B93" s="13" t="s">
        <v>14</v>
      </c>
      <c r="C93" s="13" t="s">
        <v>21</v>
      </c>
      <c r="D93" s="13" t="s">
        <v>15</v>
      </c>
      <c r="E93" s="13" t="s">
        <v>303</v>
      </c>
      <c r="F93" s="13"/>
      <c r="G93" s="21">
        <f>G94</f>
        <v>311.7</v>
      </c>
      <c r="H93" s="21">
        <f t="shared" ref="H93" si="19">H94</f>
        <v>311.7</v>
      </c>
      <c r="I93" s="67">
        <f t="shared" si="15"/>
        <v>100</v>
      </c>
    </row>
    <row r="94" spans="1:10" ht="47.25" x14ac:dyDescent="0.2">
      <c r="A94" s="12" t="s">
        <v>69</v>
      </c>
      <c r="B94" s="13" t="s">
        <v>14</v>
      </c>
      <c r="C94" s="13" t="s">
        <v>21</v>
      </c>
      <c r="D94" s="13" t="s">
        <v>15</v>
      </c>
      <c r="E94" s="13" t="s">
        <v>303</v>
      </c>
      <c r="F94" s="13" t="s">
        <v>139</v>
      </c>
      <c r="G94" s="21">
        <v>311.7</v>
      </c>
      <c r="H94" s="21">
        <v>311.7</v>
      </c>
      <c r="I94" s="67">
        <f t="shared" si="15"/>
        <v>100</v>
      </c>
    </row>
    <row r="95" spans="1:10" ht="15.75" x14ac:dyDescent="0.2">
      <c r="A95" s="12" t="s">
        <v>314</v>
      </c>
      <c r="B95" s="13" t="s">
        <v>14</v>
      </c>
      <c r="C95" s="13" t="s">
        <v>21</v>
      </c>
      <c r="D95" s="13" t="s">
        <v>26</v>
      </c>
      <c r="E95" s="13"/>
      <c r="F95" s="13"/>
      <c r="G95" s="21">
        <f>G96+G98</f>
        <v>24128.9</v>
      </c>
      <c r="H95" s="21">
        <f>H96+H98</f>
        <v>23022.100000000002</v>
      </c>
      <c r="I95" s="67">
        <f t="shared" si="15"/>
        <v>95.412969509592244</v>
      </c>
    </row>
    <row r="96" spans="1:10" ht="94.5" x14ac:dyDescent="0.2">
      <c r="A96" s="12" t="s">
        <v>309</v>
      </c>
      <c r="B96" s="13" t="s">
        <v>14</v>
      </c>
      <c r="C96" s="13" t="s">
        <v>21</v>
      </c>
      <c r="D96" s="13" t="s">
        <v>26</v>
      </c>
      <c r="E96" s="13" t="s">
        <v>310</v>
      </c>
      <c r="F96" s="13"/>
      <c r="G96" s="21">
        <v>4293.2</v>
      </c>
      <c r="H96" s="21">
        <v>3186.4</v>
      </c>
      <c r="I96" s="67">
        <f t="shared" si="15"/>
        <v>74.219696263859134</v>
      </c>
    </row>
    <row r="97" spans="1:10" ht="47.25" x14ac:dyDescent="0.2">
      <c r="A97" s="12" t="s">
        <v>69</v>
      </c>
      <c r="B97" s="13" t="s">
        <v>14</v>
      </c>
      <c r="C97" s="13" t="s">
        <v>21</v>
      </c>
      <c r="D97" s="13" t="s">
        <v>26</v>
      </c>
      <c r="E97" s="13" t="s">
        <v>310</v>
      </c>
      <c r="F97" s="13" t="s">
        <v>139</v>
      </c>
      <c r="G97" s="21">
        <v>4293.2</v>
      </c>
      <c r="H97" s="21">
        <v>3186.4</v>
      </c>
      <c r="I97" s="67">
        <f t="shared" si="15"/>
        <v>74.219696263859134</v>
      </c>
    </row>
    <row r="98" spans="1:10" ht="35.25" customHeight="1" x14ac:dyDescent="0.2">
      <c r="A98" s="12" t="s">
        <v>315</v>
      </c>
      <c r="B98" s="13" t="s">
        <v>14</v>
      </c>
      <c r="C98" s="13" t="s">
        <v>21</v>
      </c>
      <c r="D98" s="13" t="s">
        <v>26</v>
      </c>
      <c r="E98" s="13" t="s">
        <v>316</v>
      </c>
      <c r="F98" s="13"/>
      <c r="G98" s="21">
        <v>19835.7</v>
      </c>
      <c r="H98" s="21">
        <v>19835.7</v>
      </c>
      <c r="I98" s="67">
        <f t="shared" si="15"/>
        <v>100</v>
      </c>
    </row>
    <row r="99" spans="1:10" ht="47.25" x14ac:dyDescent="0.2">
      <c r="A99" s="12" t="s">
        <v>69</v>
      </c>
      <c r="B99" s="13" t="s">
        <v>14</v>
      </c>
      <c r="C99" s="13" t="s">
        <v>21</v>
      </c>
      <c r="D99" s="13" t="s">
        <v>26</v>
      </c>
      <c r="E99" s="13" t="s">
        <v>316</v>
      </c>
      <c r="F99" s="13" t="s">
        <v>139</v>
      </c>
      <c r="G99" s="21">
        <v>19835.7</v>
      </c>
      <c r="H99" s="21">
        <v>19835.7</v>
      </c>
      <c r="I99" s="67">
        <f t="shared" si="15"/>
        <v>100</v>
      </c>
    </row>
    <row r="100" spans="1:10" ht="18" customHeight="1" x14ac:dyDescent="0.2">
      <c r="A100" s="12" t="s">
        <v>49</v>
      </c>
      <c r="B100" s="13" t="s">
        <v>14</v>
      </c>
      <c r="C100" s="13" t="s">
        <v>21</v>
      </c>
      <c r="D100" s="13" t="s">
        <v>19</v>
      </c>
      <c r="E100" s="13"/>
      <c r="F100" s="13"/>
      <c r="G100" s="21">
        <f>G101+G107</f>
        <v>38846.800000000003</v>
      </c>
      <c r="H100" s="21">
        <f>H101+H107</f>
        <v>38503.100000000006</v>
      </c>
      <c r="I100" s="67">
        <f t="shared" si="15"/>
        <v>99.115242439531698</v>
      </c>
      <c r="J100" s="70"/>
    </row>
    <row r="101" spans="1:10" ht="48.75" customHeight="1" x14ac:dyDescent="0.2">
      <c r="A101" s="12" t="s">
        <v>272</v>
      </c>
      <c r="B101" s="13" t="s">
        <v>14</v>
      </c>
      <c r="C101" s="13" t="s">
        <v>21</v>
      </c>
      <c r="D101" s="13" t="s">
        <v>19</v>
      </c>
      <c r="E101" s="13" t="s">
        <v>275</v>
      </c>
      <c r="F101" s="13"/>
      <c r="G101" s="21">
        <f>G102</f>
        <v>18607.400000000001</v>
      </c>
      <c r="H101" s="21">
        <f>H102</f>
        <v>18607.400000000001</v>
      </c>
      <c r="I101" s="67">
        <f t="shared" si="15"/>
        <v>100</v>
      </c>
    </row>
    <row r="102" spans="1:10" ht="35.25" customHeight="1" x14ac:dyDescent="0.2">
      <c r="A102" s="12" t="s">
        <v>273</v>
      </c>
      <c r="B102" s="13" t="s">
        <v>14</v>
      </c>
      <c r="C102" s="13" t="s">
        <v>21</v>
      </c>
      <c r="D102" s="13" t="s">
        <v>19</v>
      </c>
      <c r="E102" s="13" t="s">
        <v>323</v>
      </c>
      <c r="F102" s="13"/>
      <c r="G102" s="21">
        <f>G103+G105</f>
        <v>18607.400000000001</v>
      </c>
      <c r="H102" s="21">
        <f>H103+H105</f>
        <v>18607.400000000001</v>
      </c>
      <c r="I102" s="67">
        <f t="shared" si="15"/>
        <v>100</v>
      </c>
    </row>
    <row r="103" spans="1:10" ht="53.25" customHeight="1" x14ac:dyDescent="0.2">
      <c r="A103" s="12" t="s">
        <v>274</v>
      </c>
      <c r="B103" s="13" t="s">
        <v>14</v>
      </c>
      <c r="C103" s="13" t="s">
        <v>21</v>
      </c>
      <c r="D103" s="13" t="s">
        <v>19</v>
      </c>
      <c r="E103" s="13" t="s">
        <v>302</v>
      </c>
      <c r="F103" s="13"/>
      <c r="G103" s="21">
        <f>G104</f>
        <v>16000</v>
      </c>
      <c r="H103" s="21">
        <f>H104</f>
        <v>16000</v>
      </c>
      <c r="I103" s="67">
        <f t="shared" si="15"/>
        <v>100</v>
      </c>
    </row>
    <row r="104" spans="1:10" ht="53.25" customHeight="1" x14ac:dyDescent="0.2">
      <c r="A104" s="12" t="s">
        <v>69</v>
      </c>
      <c r="B104" s="13" t="s">
        <v>14</v>
      </c>
      <c r="C104" s="13" t="s">
        <v>21</v>
      </c>
      <c r="D104" s="13" t="s">
        <v>19</v>
      </c>
      <c r="E104" s="13" t="s">
        <v>302</v>
      </c>
      <c r="F104" s="13" t="s">
        <v>139</v>
      </c>
      <c r="G104" s="21">
        <v>16000</v>
      </c>
      <c r="H104" s="21">
        <v>16000</v>
      </c>
      <c r="I104" s="67">
        <f t="shared" si="15"/>
        <v>100</v>
      </c>
    </row>
    <row r="105" spans="1:10" ht="38.25" customHeight="1" x14ac:dyDescent="0.2">
      <c r="A105" s="12" t="s">
        <v>321</v>
      </c>
      <c r="B105" s="13" t="s">
        <v>14</v>
      </c>
      <c r="C105" s="13" t="s">
        <v>21</v>
      </c>
      <c r="D105" s="13" t="s">
        <v>19</v>
      </c>
      <c r="E105" s="13" t="s">
        <v>322</v>
      </c>
      <c r="F105" s="13"/>
      <c r="G105" s="21">
        <f>G106</f>
        <v>2607.4</v>
      </c>
      <c r="H105" s="21">
        <f>H106</f>
        <v>2607.4</v>
      </c>
      <c r="I105" s="67">
        <f t="shared" si="15"/>
        <v>100</v>
      </c>
    </row>
    <row r="106" spans="1:10" ht="53.25" customHeight="1" x14ac:dyDescent="0.2">
      <c r="A106" s="12" t="s">
        <v>69</v>
      </c>
      <c r="B106" s="13" t="s">
        <v>14</v>
      </c>
      <c r="C106" s="13" t="s">
        <v>21</v>
      </c>
      <c r="D106" s="13" t="s">
        <v>19</v>
      </c>
      <c r="E106" s="13" t="s">
        <v>322</v>
      </c>
      <c r="F106" s="13" t="s">
        <v>139</v>
      </c>
      <c r="G106" s="21">
        <v>2607.4</v>
      </c>
      <c r="H106" s="21">
        <v>2607.4</v>
      </c>
      <c r="I106" s="67">
        <f t="shared" si="15"/>
        <v>100</v>
      </c>
    </row>
    <row r="107" spans="1:10" ht="36.75" customHeight="1" x14ac:dyDescent="0.2">
      <c r="A107" s="12" t="s">
        <v>124</v>
      </c>
      <c r="B107" s="13" t="s">
        <v>14</v>
      </c>
      <c r="C107" s="13" t="s">
        <v>21</v>
      </c>
      <c r="D107" s="13" t="s">
        <v>19</v>
      </c>
      <c r="E107" s="13" t="s">
        <v>125</v>
      </c>
      <c r="F107" s="13"/>
      <c r="G107" s="21">
        <f>G108+G110+G112</f>
        <v>20239.400000000001</v>
      </c>
      <c r="H107" s="21">
        <f t="shared" ref="H107" si="20">H108+H110+H112</f>
        <v>19895.7</v>
      </c>
      <c r="I107" s="67">
        <f t="shared" si="15"/>
        <v>98.301827129262719</v>
      </c>
    </row>
    <row r="108" spans="1:10" ht="48" customHeight="1" x14ac:dyDescent="0.2">
      <c r="A108" s="12" t="s">
        <v>222</v>
      </c>
      <c r="B108" s="13" t="s">
        <v>14</v>
      </c>
      <c r="C108" s="13" t="s">
        <v>21</v>
      </c>
      <c r="D108" s="13" t="s">
        <v>19</v>
      </c>
      <c r="E108" s="13" t="s">
        <v>96</v>
      </c>
      <c r="F108" s="13"/>
      <c r="G108" s="21">
        <f>G109</f>
        <v>15077.4</v>
      </c>
      <c r="H108" s="21">
        <f t="shared" ref="H108" si="21">H109</f>
        <v>15077.4</v>
      </c>
      <c r="I108" s="67">
        <f t="shared" si="15"/>
        <v>100</v>
      </c>
    </row>
    <row r="109" spans="1:10" ht="50.25" customHeight="1" x14ac:dyDescent="0.2">
      <c r="A109" s="14" t="s">
        <v>144</v>
      </c>
      <c r="B109" s="13" t="s">
        <v>14</v>
      </c>
      <c r="C109" s="13" t="s">
        <v>21</v>
      </c>
      <c r="D109" s="13" t="s">
        <v>19</v>
      </c>
      <c r="E109" s="13" t="s">
        <v>96</v>
      </c>
      <c r="F109" s="13" t="s">
        <v>143</v>
      </c>
      <c r="G109" s="21">
        <v>15077.4</v>
      </c>
      <c r="H109" s="21">
        <v>15077.4</v>
      </c>
      <c r="I109" s="67">
        <f t="shared" si="15"/>
        <v>100</v>
      </c>
    </row>
    <row r="110" spans="1:10" ht="85.5" customHeight="1" x14ac:dyDescent="0.2">
      <c r="A110" s="12" t="s">
        <v>301</v>
      </c>
      <c r="B110" s="13" t="s">
        <v>14</v>
      </c>
      <c r="C110" s="13" t="s">
        <v>21</v>
      </c>
      <c r="D110" s="13" t="s">
        <v>19</v>
      </c>
      <c r="E110" s="13" t="s">
        <v>300</v>
      </c>
      <c r="F110" s="13"/>
      <c r="G110" s="21">
        <f>G111</f>
        <v>4140</v>
      </c>
      <c r="H110" s="21">
        <f>H111</f>
        <v>3956.3</v>
      </c>
      <c r="I110" s="67">
        <f t="shared" si="15"/>
        <v>95.562801932367165</v>
      </c>
    </row>
    <row r="111" spans="1:10" ht="49.5" customHeight="1" x14ac:dyDescent="0.2">
      <c r="A111" s="14" t="s">
        <v>69</v>
      </c>
      <c r="B111" s="13" t="s">
        <v>14</v>
      </c>
      <c r="C111" s="13" t="s">
        <v>21</v>
      </c>
      <c r="D111" s="13" t="s">
        <v>19</v>
      </c>
      <c r="E111" s="13" t="s">
        <v>300</v>
      </c>
      <c r="F111" s="13" t="s">
        <v>139</v>
      </c>
      <c r="G111" s="21">
        <v>4140</v>
      </c>
      <c r="H111" s="21">
        <v>3956.3</v>
      </c>
      <c r="I111" s="67">
        <f t="shared" si="15"/>
        <v>95.562801932367165</v>
      </c>
    </row>
    <row r="112" spans="1:10" ht="55.5" customHeight="1" x14ac:dyDescent="0.2">
      <c r="A112" s="12" t="s">
        <v>305</v>
      </c>
      <c r="B112" s="13" t="s">
        <v>14</v>
      </c>
      <c r="C112" s="13" t="s">
        <v>21</v>
      </c>
      <c r="D112" s="13" t="s">
        <v>19</v>
      </c>
      <c r="E112" s="13" t="s">
        <v>332</v>
      </c>
      <c r="F112" s="13"/>
      <c r="G112" s="21">
        <f>G113</f>
        <v>1022</v>
      </c>
      <c r="H112" s="21">
        <f>H113</f>
        <v>862</v>
      </c>
      <c r="I112" s="67">
        <f t="shared" si="15"/>
        <v>84.344422700587089</v>
      </c>
    </row>
    <row r="113" spans="1:9" ht="50.25" customHeight="1" x14ac:dyDescent="0.2">
      <c r="A113" s="12" t="s">
        <v>69</v>
      </c>
      <c r="B113" s="13" t="s">
        <v>14</v>
      </c>
      <c r="C113" s="13" t="s">
        <v>21</v>
      </c>
      <c r="D113" s="13" t="s">
        <v>19</v>
      </c>
      <c r="E113" s="13" t="s">
        <v>332</v>
      </c>
      <c r="F113" s="13" t="s">
        <v>139</v>
      </c>
      <c r="G113" s="21">
        <v>1022</v>
      </c>
      <c r="H113" s="21">
        <v>862</v>
      </c>
      <c r="I113" s="67">
        <f t="shared" si="15"/>
        <v>84.344422700587089</v>
      </c>
    </row>
    <row r="114" spans="1:9" ht="31.5" x14ac:dyDescent="0.2">
      <c r="A114" s="12" t="s">
        <v>23</v>
      </c>
      <c r="B114" s="13" t="s">
        <v>14</v>
      </c>
      <c r="C114" s="13" t="s">
        <v>21</v>
      </c>
      <c r="D114" s="13" t="s">
        <v>21</v>
      </c>
      <c r="E114" s="13"/>
      <c r="F114" s="13"/>
      <c r="G114" s="21">
        <f>G115+G118+G120</f>
        <v>8591.7000000000007</v>
      </c>
      <c r="H114" s="21">
        <f>H115+H118+H120</f>
        <v>8561.7000000000007</v>
      </c>
      <c r="I114" s="67">
        <f t="shared" si="15"/>
        <v>99.650825796990119</v>
      </c>
    </row>
    <row r="115" spans="1:9" ht="47.25" customHeight="1" x14ac:dyDescent="0.2">
      <c r="A115" s="57" t="s">
        <v>97</v>
      </c>
      <c r="B115" s="13" t="s">
        <v>14</v>
      </c>
      <c r="C115" s="13" t="s">
        <v>21</v>
      </c>
      <c r="D115" s="13" t="s">
        <v>21</v>
      </c>
      <c r="E115" s="13" t="s">
        <v>98</v>
      </c>
      <c r="F115" s="13"/>
      <c r="G115" s="21">
        <f t="shared" ref="G115:H116" si="22">G116</f>
        <v>5536.1</v>
      </c>
      <c r="H115" s="21">
        <f t="shared" si="22"/>
        <v>5536.1</v>
      </c>
      <c r="I115" s="67">
        <f t="shared" si="15"/>
        <v>100</v>
      </c>
    </row>
    <row r="116" spans="1:9" ht="48" customHeight="1" x14ac:dyDescent="0.2">
      <c r="A116" s="12" t="s">
        <v>65</v>
      </c>
      <c r="B116" s="13" t="s">
        <v>14</v>
      </c>
      <c r="C116" s="13" t="s">
        <v>21</v>
      </c>
      <c r="D116" s="13" t="s">
        <v>21</v>
      </c>
      <c r="E116" s="13" t="s">
        <v>240</v>
      </c>
      <c r="F116" s="13"/>
      <c r="G116" s="21">
        <f t="shared" si="22"/>
        <v>5536.1</v>
      </c>
      <c r="H116" s="21">
        <f t="shared" si="22"/>
        <v>5536.1</v>
      </c>
      <c r="I116" s="67">
        <f t="shared" si="15"/>
        <v>100</v>
      </c>
    </row>
    <row r="117" spans="1:9" ht="94.5" x14ac:dyDescent="0.2">
      <c r="A117" s="14" t="s">
        <v>138</v>
      </c>
      <c r="B117" s="13" t="s">
        <v>14</v>
      </c>
      <c r="C117" s="13" t="s">
        <v>21</v>
      </c>
      <c r="D117" s="13" t="s">
        <v>21</v>
      </c>
      <c r="E117" s="13" t="s">
        <v>240</v>
      </c>
      <c r="F117" s="13" t="s">
        <v>137</v>
      </c>
      <c r="G117" s="21">
        <v>5536.1</v>
      </c>
      <c r="H117" s="21">
        <v>5536.1</v>
      </c>
      <c r="I117" s="67">
        <f t="shared" si="15"/>
        <v>100</v>
      </c>
    </row>
    <row r="118" spans="1:9" ht="96.75" customHeight="1" x14ac:dyDescent="0.2">
      <c r="A118" s="12" t="s">
        <v>301</v>
      </c>
      <c r="B118" s="13" t="s">
        <v>14</v>
      </c>
      <c r="C118" s="13" t="s">
        <v>21</v>
      </c>
      <c r="D118" s="13" t="s">
        <v>21</v>
      </c>
      <c r="E118" s="13" t="s">
        <v>300</v>
      </c>
      <c r="F118" s="13"/>
      <c r="G118" s="21">
        <v>3000</v>
      </c>
      <c r="H118" s="21">
        <v>2970</v>
      </c>
      <c r="I118" s="67">
        <f t="shared" si="15"/>
        <v>99</v>
      </c>
    </row>
    <row r="119" spans="1:9" ht="48" customHeight="1" x14ac:dyDescent="0.2">
      <c r="A119" s="12" t="s">
        <v>69</v>
      </c>
      <c r="B119" s="13" t="s">
        <v>14</v>
      </c>
      <c r="C119" s="13" t="s">
        <v>21</v>
      </c>
      <c r="D119" s="13" t="s">
        <v>21</v>
      </c>
      <c r="E119" s="13" t="s">
        <v>300</v>
      </c>
      <c r="F119" s="13"/>
      <c r="G119" s="21">
        <v>3000</v>
      </c>
      <c r="H119" s="21">
        <v>2970</v>
      </c>
      <c r="I119" s="67">
        <f t="shared" si="15"/>
        <v>99</v>
      </c>
    </row>
    <row r="120" spans="1:9" ht="63.75" customHeight="1" x14ac:dyDescent="0.2">
      <c r="A120" s="12" t="s">
        <v>318</v>
      </c>
      <c r="B120" s="13" t="s">
        <v>14</v>
      </c>
      <c r="C120" s="13" t="s">
        <v>21</v>
      </c>
      <c r="D120" s="13" t="s">
        <v>21</v>
      </c>
      <c r="E120" s="13" t="s">
        <v>317</v>
      </c>
      <c r="F120" s="13"/>
      <c r="G120" s="21">
        <v>55.6</v>
      </c>
      <c r="H120" s="21">
        <v>55.6</v>
      </c>
      <c r="I120" s="67">
        <f t="shared" si="15"/>
        <v>100</v>
      </c>
    </row>
    <row r="121" spans="1:9" ht="65.25" customHeight="1" x14ac:dyDescent="0.2">
      <c r="A121" s="12" t="s">
        <v>138</v>
      </c>
      <c r="B121" s="13" t="s">
        <v>14</v>
      </c>
      <c r="C121" s="13" t="s">
        <v>21</v>
      </c>
      <c r="D121" s="13" t="s">
        <v>21</v>
      </c>
      <c r="E121" s="13" t="s">
        <v>317</v>
      </c>
      <c r="F121" s="13" t="s">
        <v>137</v>
      </c>
      <c r="G121" s="21">
        <v>55.6</v>
      </c>
      <c r="H121" s="21">
        <v>55.6</v>
      </c>
      <c r="I121" s="67">
        <f t="shared" si="15"/>
        <v>100</v>
      </c>
    </row>
    <row r="122" spans="1:9" ht="23.25" customHeight="1" x14ac:dyDescent="0.25">
      <c r="A122" s="51" t="s">
        <v>42</v>
      </c>
      <c r="B122" s="13" t="s">
        <v>14</v>
      </c>
      <c r="C122" s="13" t="s">
        <v>24</v>
      </c>
      <c r="D122" s="13" t="s">
        <v>64</v>
      </c>
      <c r="E122" s="13" t="s">
        <v>13</v>
      </c>
      <c r="F122" s="13" t="s">
        <v>13</v>
      </c>
      <c r="G122" s="21">
        <f>G123</f>
        <v>1025</v>
      </c>
      <c r="H122" s="21">
        <f t="shared" ref="H122" si="23">H123</f>
        <v>1025</v>
      </c>
      <c r="I122" s="67">
        <f t="shared" si="15"/>
        <v>100</v>
      </c>
    </row>
    <row r="123" spans="1:9" ht="24" customHeight="1" x14ac:dyDescent="0.2">
      <c r="A123" s="12" t="s">
        <v>118</v>
      </c>
      <c r="B123" s="13" t="s">
        <v>14</v>
      </c>
      <c r="C123" s="13" t="s">
        <v>24</v>
      </c>
      <c r="D123" s="13" t="s">
        <v>24</v>
      </c>
      <c r="E123" s="13"/>
      <c r="F123" s="13"/>
      <c r="G123" s="21">
        <f>G126+G124+G128</f>
        <v>1025</v>
      </c>
      <c r="H123" s="21">
        <f t="shared" ref="H123" si="24">H126+H124+H128</f>
        <v>1025</v>
      </c>
      <c r="I123" s="67">
        <f t="shared" si="15"/>
        <v>100</v>
      </c>
    </row>
    <row r="124" spans="1:9" ht="53.25" customHeight="1" x14ac:dyDescent="0.2">
      <c r="A124" s="12" t="s">
        <v>121</v>
      </c>
      <c r="B124" s="13" t="s">
        <v>14</v>
      </c>
      <c r="C124" s="16" t="s">
        <v>24</v>
      </c>
      <c r="D124" s="16" t="s">
        <v>24</v>
      </c>
      <c r="E124" s="13" t="s">
        <v>122</v>
      </c>
      <c r="F124" s="16"/>
      <c r="G124" s="21">
        <v>150</v>
      </c>
      <c r="H124" s="21">
        <f t="shared" ref="H124" si="25">H125</f>
        <v>150</v>
      </c>
      <c r="I124" s="67">
        <f t="shared" si="15"/>
        <v>100</v>
      </c>
    </row>
    <row r="125" spans="1:9" ht="47.25" x14ac:dyDescent="0.2">
      <c r="A125" s="12" t="s">
        <v>142</v>
      </c>
      <c r="B125" s="13" t="s">
        <v>14</v>
      </c>
      <c r="C125" s="16" t="s">
        <v>24</v>
      </c>
      <c r="D125" s="16" t="s">
        <v>24</v>
      </c>
      <c r="E125" s="13" t="s">
        <v>122</v>
      </c>
      <c r="F125" s="16" t="s">
        <v>139</v>
      </c>
      <c r="G125" s="21">
        <v>150</v>
      </c>
      <c r="H125" s="21">
        <v>150</v>
      </c>
      <c r="I125" s="67">
        <f t="shared" si="15"/>
        <v>100</v>
      </c>
    </row>
    <row r="126" spans="1:9" ht="36.75" customHeight="1" x14ac:dyDescent="0.2">
      <c r="A126" s="12" t="s">
        <v>166</v>
      </c>
      <c r="B126" s="13" t="s">
        <v>14</v>
      </c>
      <c r="C126" s="13" t="s">
        <v>24</v>
      </c>
      <c r="D126" s="13" t="s">
        <v>24</v>
      </c>
      <c r="E126" s="13" t="s">
        <v>169</v>
      </c>
      <c r="F126" s="13"/>
      <c r="G126" s="21">
        <f>G127</f>
        <v>550</v>
      </c>
      <c r="H126" s="21">
        <f t="shared" ref="H126" si="26">H127</f>
        <v>550</v>
      </c>
      <c r="I126" s="67">
        <f t="shared" si="15"/>
        <v>100</v>
      </c>
    </row>
    <row r="127" spans="1:9" ht="47.25" x14ac:dyDescent="0.2">
      <c r="A127" s="12" t="s">
        <v>142</v>
      </c>
      <c r="B127" s="13" t="s">
        <v>14</v>
      </c>
      <c r="C127" s="13" t="s">
        <v>24</v>
      </c>
      <c r="D127" s="13" t="s">
        <v>24</v>
      </c>
      <c r="E127" s="13" t="s">
        <v>169</v>
      </c>
      <c r="F127" s="13" t="s">
        <v>139</v>
      </c>
      <c r="G127" s="21">
        <v>550</v>
      </c>
      <c r="H127" s="21">
        <v>550</v>
      </c>
      <c r="I127" s="67">
        <f t="shared" si="15"/>
        <v>100</v>
      </c>
    </row>
    <row r="128" spans="1:9" ht="47.25" x14ac:dyDescent="0.2">
      <c r="A128" s="12" t="s">
        <v>299</v>
      </c>
      <c r="B128" s="13" t="s">
        <v>14</v>
      </c>
      <c r="C128" s="13" t="s">
        <v>24</v>
      </c>
      <c r="D128" s="13" t="s">
        <v>24</v>
      </c>
      <c r="E128" s="16" t="s">
        <v>168</v>
      </c>
      <c r="F128" s="16"/>
      <c r="G128" s="21">
        <f>G129</f>
        <v>325</v>
      </c>
      <c r="H128" s="21">
        <f>H129</f>
        <v>325</v>
      </c>
      <c r="I128" s="67">
        <f t="shared" si="15"/>
        <v>100</v>
      </c>
    </row>
    <row r="129" spans="1:9" ht="47.25" x14ac:dyDescent="0.2">
      <c r="A129" s="12" t="s">
        <v>142</v>
      </c>
      <c r="B129" s="13" t="s">
        <v>14</v>
      </c>
      <c r="C129" s="13" t="s">
        <v>24</v>
      </c>
      <c r="D129" s="13" t="s">
        <v>24</v>
      </c>
      <c r="E129" s="16" t="s">
        <v>168</v>
      </c>
      <c r="F129" s="16" t="s">
        <v>139</v>
      </c>
      <c r="G129" s="21">
        <v>325</v>
      </c>
      <c r="H129" s="21">
        <v>325</v>
      </c>
      <c r="I129" s="67">
        <f t="shared" si="15"/>
        <v>100</v>
      </c>
    </row>
    <row r="130" spans="1:9" ht="21.75" customHeight="1" x14ac:dyDescent="0.2">
      <c r="A130" s="12" t="s">
        <v>52</v>
      </c>
      <c r="B130" s="18" t="s">
        <v>14</v>
      </c>
      <c r="C130" s="18" t="s">
        <v>5</v>
      </c>
      <c r="D130" s="18" t="s">
        <v>13</v>
      </c>
      <c r="E130" s="18" t="s">
        <v>13</v>
      </c>
      <c r="F130" s="18" t="s">
        <v>13</v>
      </c>
      <c r="G130" s="28">
        <f>G131+G134+G137</f>
        <v>11665.699999999999</v>
      </c>
      <c r="H130" s="28">
        <f t="shared" ref="H130" si="27">H131+H134+H137</f>
        <v>11494.9</v>
      </c>
      <c r="I130" s="67">
        <f t="shared" si="15"/>
        <v>98.535878687091227</v>
      </c>
    </row>
    <row r="131" spans="1:9" ht="18.75" customHeight="1" x14ac:dyDescent="0.2">
      <c r="A131" s="12" t="s">
        <v>28</v>
      </c>
      <c r="B131" s="13" t="s">
        <v>14</v>
      </c>
      <c r="C131" s="13" t="s">
        <v>5</v>
      </c>
      <c r="D131" s="13" t="s">
        <v>15</v>
      </c>
      <c r="E131" s="13" t="s">
        <v>13</v>
      </c>
      <c r="F131" s="13" t="s">
        <v>13</v>
      </c>
      <c r="G131" s="21">
        <f>G132</f>
        <v>6551.5</v>
      </c>
      <c r="H131" s="21">
        <f t="shared" ref="H131" si="28">H132</f>
        <v>6401.4</v>
      </c>
      <c r="I131" s="67">
        <f t="shared" si="15"/>
        <v>97.708921621002816</v>
      </c>
    </row>
    <row r="132" spans="1:9" ht="47.25" x14ac:dyDescent="0.2">
      <c r="A132" s="12" t="s">
        <v>72</v>
      </c>
      <c r="B132" s="13" t="s">
        <v>14</v>
      </c>
      <c r="C132" s="13" t="s">
        <v>5</v>
      </c>
      <c r="D132" s="13" t="s">
        <v>15</v>
      </c>
      <c r="E132" s="13" t="s">
        <v>73</v>
      </c>
      <c r="F132" s="13" t="s">
        <v>13</v>
      </c>
      <c r="G132" s="21">
        <f>G133</f>
        <v>6551.5</v>
      </c>
      <c r="H132" s="21">
        <f t="shared" ref="H132" si="29">H133</f>
        <v>6401.4</v>
      </c>
      <c r="I132" s="67">
        <f t="shared" si="15"/>
        <v>97.708921621002816</v>
      </c>
    </row>
    <row r="133" spans="1:9" ht="34.5" customHeight="1" x14ac:dyDescent="0.2">
      <c r="A133" s="12" t="s">
        <v>146</v>
      </c>
      <c r="B133" s="18" t="s">
        <v>14</v>
      </c>
      <c r="C133" s="18" t="s">
        <v>5</v>
      </c>
      <c r="D133" s="18" t="s">
        <v>15</v>
      </c>
      <c r="E133" s="18" t="s">
        <v>73</v>
      </c>
      <c r="F133" s="18" t="s">
        <v>145</v>
      </c>
      <c r="G133" s="30">
        <v>6551.5</v>
      </c>
      <c r="H133" s="30">
        <v>6401.4</v>
      </c>
      <c r="I133" s="67">
        <f t="shared" si="15"/>
        <v>97.708921621002816</v>
      </c>
    </row>
    <row r="134" spans="1:9" ht="36" customHeight="1" x14ac:dyDescent="0.2">
      <c r="A134" s="12" t="s">
        <v>184</v>
      </c>
      <c r="B134" s="18" t="s">
        <v>14</v>
      </c>
      <c r="C134" s="18" t="s">
        <v>5</v>
      </c>
      <c r="D134" s="18" t="s">
        <v>16</v>
      </c>
      <c r="E134" s="18" t="s">
        <v>183</v>
      </c>
      <c r="F134" s="18"/>
      <c r="G134" s="30">
        <f>G135</f>
        <v>3579.4</v>
      </c>
      <c r="H134" s="30">
        <f t="shared" ref="H134" si="30">H135</f>
        <v>3579.4</v>
      </c>
      <c r="I134" s="67">
        <f t="shared" si="15"/>
        <v>100</v>
      </c>
    </row>
    <row r="135" spans="1:9" ht="24.75" customHeight="1" x14ac:dyDescent="0.2">
      <c r="A135" s="12" t="s">
        <v>182</v>
      </c>
      <c r="B135" s="13" t="s">
        <v>14</v>
      </c>
      <c r="C135" s="13" t="s">
        <v>5</v>
      </c>
      <c r="D135" s="13" t="s">
        <v>16</v>
      </c>
      <c r="E135" s="13" t="s">
        <v>179</v>
      </c>
      <c r="F135" s="13"/>
      <c r="G135" s="21">
        <f>G136</f>
        <v>3579.4</v>
      </c>
      <c r="H135" s="21">
        <f t="shared" ref="H135" si="31">H136</f>
        <v>3579.4</v>
      </c>
      <c r="I135" s="67">
        <f t="shared" si="15"/>
        <v>100</v>
      </c>
    </row>
    <row r="136" spans="1:9" ht="35.25" customHeight="1" x14ac:dyDescent="0.2">
      <c r="A136" s="12" t="s">
        <v>147</v>
      </c>
      <c r="B136" s="13" t="s">
        <v>14</v>
      </c>
      <c r="C136" s="13" t="s">
        <v>5</v>
      </c>
      <c r="D136" s="13" t="s">
        <v>16</v>
      </c>
      <c r="E136" s="13" t="s">
        <v>179</v>
      </c>
      <c r="F136" s="13" t="s">
        <v>145</v>
      </c>
      <c r="G136" s="21">
        <v>3579.4</v>
      </c>
      <c r="H136" s="21">
        <v>3579.4</v>
      </c>
      <c r="I136" s="67">
        <f t="shared" si="15"/>
        <v>100</v>
      </c>
    </row>
    <row r="137" spans="1:9" ht="30" customHeight="1" x14ac:dyDescent="0.2">
      <c r="A137" s="12" t="s">
        <v>30</v>
      </c>
      <c r="B137" s="13" t="s">
        <v>14</v>
      </c>
      <c r="C137" s="13" t="s">
        <v>5</v>
      </c>
      <c r="D137" s="13" t="s">
        <v>29</v>
      </c>
      <c r="E137" s="13" t="s">
        <v>13</v>
      </c>
      <c r="F137" s="13" t="s">
        <v>13</v>
      </c>
      <c r="G137" s="21">
        <f>G138+G141</f>
        <v>1534.8</v>
      </c>
      <c r="H137" s="21">
        <f t="shared" ref="H137" si="32">H138</f>
        <v>1514.1</v>
      </c>
      <c r="I137" s="67">
        <f t="shared" si="15"/>
        <v>98.651290070367466</v>
      </c>
    </row>
    <row r="138" spans="1:9" ht="34.5" customHeight="1" x14ac:dyDescent="0.2">
      <c r="A138" s="12" t="s">
        <v>74</v>
      </c>
      <c r="B138" s="13" t="s">
        <v>14</v>
      </c>
      <c r="C138" s="16" t="s">
        <v>5</v>
      </c>
      <c r="D138" s="16" t="s">
        <v>29</v>
      </c>
      <c r="E138" s="16" t="s">
        <v>75</v>
      </c>
      <c r="F138" s="13" t="s">
        <v>13</v>
      </c>
      <c r="G138" s="21">
        <f>G139+G140</f>
        <v>1507.1</v>
      </c>
      <c r="H138" s="21">
        <f t="shared" ref="H138" si="33">H139+H140</f>
        <v>1514.1</v>
      </c>
      <c r="I138" s="67">
        <f t="shared" si="15"/>
        <v>100.4644681839294</v>
      </c>
    </row>
    <row r="139" spans="1:9" ht="94.5" x14ac:dyDescent="0.2">
      <c r="A139" s="14" t="s">
        <v>138</v>
      </c>
      <c r="B139" s="13" t="s">
        <v>14</v>
      </c>
      <c r="C139" s="16" t="s">
        <v>5</v>
      </c>
      <c r="D139" s="16" t="s">
        <v>29</v>
      </c>
      <c r="E139" s="16" t="s">
        <v>75</v>
      </c>
      <c r="F139" s="13" t="s">
        <v>137</v>
      </c>
      <c r="G139" s="21">
        <v>1507.1</v>
      </c>
      <c r="H139" s="21">
        <v>1514.1</v>
      </c>
      <c r="I139" s="67">
        <f t="shared" si="15"/>
        <v>100.4644681839294</v>
      </c>
    </row>
    <row r="140" spans="1:9" ht="94.5" x14ac:dyDescent="0.2">
      <c r="A140" s="14" t="s">
        <v>138</v>
      </c>
      <c r="B140" s="13" t="s">
        <v>14</v>
      </c>
      <c r="C140" s="16" t="s">
        <v>5</v>
      </c>
      <c r="D140" s="16" t="s">
        <v>29</v>
      </c>
      <c r="E140" s="16" t="s">
        <v>75</v>
      </c>
      <c r="F140" s="13" t="s">
        <v>139</v>
      </c>
      <c r="G140" s="21">
        <v>0</v>
      </c>
      <c r="H140" s="21">
        <v>0</v>
      </c>
      <c r="I140" s="67" t="e">
        <f t="shared" si="15"/>
        <v>#DIV/0!</v>
      </c>
    </row>
    <row r="141" spans="1:9" ht="63" x14ac:dyDescent="0.2">
      <c r="A141" s="14" t="s">
        <v>318</v>
      </c>
      <c r="B141" s="13" t="s">
        <v>14</v>
      </c>
      <c r="C141" s="16" t="s">
        <v>5</v>
      </c>
      <c r="D141" s="16" t="s">
        <v>29</v>
      </c>
      <c r="E141" s="16" t="s">
        <v>317</v>
      </c>
      <c r="F141" s="13"/>
      <c r="G141" s="21">
        <v>27.7</v>
      </c>
      <c r="H141" s="21">
        <v>27.7</v>
      </c>
      <c r="I141" s="67">
        <f t="shared" si="15"/>
        <v>100</v>
      </c>
    </row>
    <row r="142" spans="1:9" ht="94.5" x14ac:dyDescent="0.2">
      <c r="A142" s="14" t="s">
        <v>138</v>
      </c>
      <c r="B142" s="13" t="s">
        <v>14</v>
      </c>
      <c r="C142" s="16" t="s">
        <v>5</v>
      </c>
      <c r="D142" s="16" t="s">
        <v>29</v>
      </c>
      <c r="E142" s="16" t="s">
        <v>317</v>
      </c>
      <c r="F142" s="13" t="s">
        <v>137</v>
      </c>
      <c r="G142" s="21">
        <v>27.7</v>
      </c>
      <c r="H142" s="21">
        <v>27.7</v>
      </c>
      <c r="I142" s="67">
        <f t="shared" si="15"/>
        <v>100</v>
      </c>
    </row>
    <row r="143" spans="1:9" ht="18.75" customHeight="1" x14ac:dyDescent="0.2">
      <c r="A143" s="12" t="s">
        <v>54</v>
      </c>
      <c r="B143" s="18" t="s">
        <v>14</v>
      </c>
      <c r="C143" s="18" t="s">
        <v>6</v>
      </c>
      <c r="D143" s="18" t="s">
        <v>64</v>
      </c>
      <c r="E143" s="18" t="s">
        <v>13</v>
      </c>
      <c r="F143" s="18" t="s">
        <v>13</v>
      </c>
      <c r="G143" s="30">
        <f>G144+G151</f>
        <v>50561.000000000007</v>
      </c>
      <c r="H143" s="30">
        <f>H144+H151</f>
        <v>50115.100000000006</v>
      </c>
      <c r="I143" s="67">
        <f t="shared" si="15"/>
        <v>99.118094974387375</v>
      </c>
    </row>
    <row r="144" spans="1:9" ht="24.75" customHeight="1" x14ac:dyDescent="0.2">
      <c r="A144" s="12" t="s">
        <v>223</v>
      </c>
      <c r="B144" s="13" t="s">
        <v>14</v>
      </c>
      <c r="C144" s="25" t="s">
        <v>6</v>
      </c>
      <c r="D144" s="25" t="s">
        <v>19</v>
      </c>
      <c r="E144" s="25"/>
      <c r="F144" s="24"/>
      <c r="G144" s="21">
        <f>G145</f>
        <v>45129.700000000004</v>
      </c>
      <c r="H144" s="21">
        <f t="shared" ref="H144" si="34">H145</f>
        <v>44683.9</v>
      </c>
      <c r="I144" s="67">
        <f t="shared" ref="I144:I207" si="35">H144/G144*100</f>
        <v>99.012180448795348</v>
      </c>
    </row>
    <row r="145" spans="1:10" ht="51" customHeight="1" x14ac:dyDescent="0.2">
      <c r="A145" s="12" t="s">
        <v>132</v>
      </c>
      <c r="B145" s="13" t="s">
        <v>14</v>
      </c>
      <c r="C145" s="25" t="s">
        <v>6</v>
      </c>
      <c r="D145" s="25" t="s">
        <v>19</v>
      </c>
      <c r="E145" s="25" t="s">
        <v>133</v>
      </c>
      <c r="F145" s="24"/>
      <c r="G145" s="26">
        <f>G146</f>
        <v>45129.700000000004</v>
      </c>
      <c r="H145" s="26">
        <f>H146</f>
        <v>44683.9</v>
      </c>
      <c r="I145" s="67">
        <f t="shared" si="35"/>
        <v>99.012180448795348</v>
      </c>
      <c r="J145" s="70"/>
    </row>
    <row r="146" spans="1:10" ht="51" customHeight="1" x14ac:dyDescent="0.2">
      <c r="A146" s="12" t="s">
        <v>70</v>
      </c>
      <c r="B146" s="13" t="s">
        <v>14</v>
      </c>
      <c r="C146" s="25" t="s">
        <v>6</v>
      </c>
      <c r="D146" s="25" t="s">
        <v>19</v>
      </c>
      <c r="E146" s="25" t="s">
        <v>243</v>
      </c>
      <c r="F146" s="24"/>
      <c r="G146" s="26">
        <f>G147+G148+G149+G150</f>
        <v>45129.700000000004</v>
      </c>
      <c r="H146" s="26">
        <f>H147+H148+H149+H150</f>
        <v>44683.9</v>
      </c>
      <c r="I146" s="67">
        <f t="shared" si="35"/>
        <v>99.012180448795348</v>
      </c>
    </row>
    <row r="147" spans="1:10" ht="102" customHeight="1" x14ac:dyDescent="0.2">
      <c r="A147" s="14" t="s">
        <v>138</v>
      </c>
      <c r="B147" s="13" t="s">
        <v>14</v>
      </c>
      <c r="C147" s="25" t="s">
        <v>6</v>
      </c>
      <c r="D147" s="25" t="s">
        <v>19</v>
      </c>
      <c r="E147" s="25" t="s">
        <v>134</v>
      </c>
      <c r="F147" s="24">
        <v>100</v>
      </c>
      <c r="G147" s="26">
        <v>41515.300000000003</v>
      </c>
      <c r="H147" s="26">
        <v>41511.5</v>
      </c>
      <c r="I147" s="67">
        <f t="shared" si="35"/>
        <v>99.99084674806636</v>
      </c>
    </row>
    <row r="148" spans="1:10" ht="51" customHeight="1" x14ac:dyDescent="0.2">
      <c r="A148" s="12" t="s">
        <v>142</v>
      </c>
      <c r="B148" s="13" t="s">
        <v>14</v>
      </c>
      <c r="C148" s="25" t="s">
        <v>6</v>
      </c>
      <c r="D148" s="25" t="s">
        <v>19</v>
      </c>
      <c r="E148" s="25" t="s">
        <v>134</v>
      </c>
      <c r="F148" s="24">
        <v>200</v>
      </c>
      <c r="G148" s="26">
        <v>541.5</v>
      </c>
      <c r="H148" s="26">
        <v>540.9</v>
      </c>
      <c r="I148" s="67">
        <f t="shared" si="35"/>
        <v>99.889196675900266</v>
      </c>
    </row>
    <row r="149" spans="1:10" ht="51" customHeight="1" x14ac:dyDescent="0.2">
      <c r="A149" s="12" t="s">
        <v>232</v>
      </c>
      <c r="B149" s="13" t="s">
        <v>14</v>
      </c>
      <c r="C149" s="25" t="s">
        <v>6</v>
      </c>
      <c r="D149" s="25" t="s">
        <v>19</v>
      </c>
      <c r="E149" s="25" t="s">
        <v>242</v>
      </c>
      <c r="F149" s="24">
        <v>200</v>
      </c>
      <c r="G149" s="26">
        <v>1541.8</v>
      </c>
      <c r="H149" s="26">
        <v>1234.9000000000001</v>
      </c>
      <c r="I149" s="67">
        <f t="shared" si="35"/>
        <v>80.094694512907012</v>
      </c>
    </row>
    <row r="150" spans="1:10" ht="39.75" customHeight="1" x14ac:dyDescent="0.2">
      <c r="A150" s="12" t="s">
        <v>39</v>
      </c>
      <c r="B150" s="13" t="s">
        <v>14</v>
      </c>
      <c r="C150" s="25" t="s">
        <v>6</v>
      </c>
      <c r="D150" s="25" t="s">
        <v>19</v>
      </c>
      <c r="E150" s="25" t="s">
        <v>134</v>
      </c>
      <c r="F150" s="24">
        <v>800</v>
      </c>
      <c r="G150" s="26">
        <v>1531.1</v>
      </c>
      <c r="H150" s="26">
        <v>1396.6</v>
      </c>
      <c r="I150" s="67">
        <f t="shared" si="35"/>
        <v>91.215466004833118</v>
      </c>
    </row>
    <row r="151" spans="1:10" ht="31.5" x14ac:dyDescent="0.2">
      <c r="A151" s="12" t="s">
        <v>31</v>
      </c>
      <c r="B151" s="13" t="s">
        <v>14</v>
      </c>
      <c r="C151" s="13" t="s">
        <v>6</v>
      </c>
      <c r="D151" s="13" t="s">
        <v>21</v>
      </c>
      <c r="E151" s="13" t="s">
        <v>13</v>
      </c>
      <c r="F151" s="13" t="s">
        <v>13</v>
      </c>
      <c r="G151" s="21">
        <f>G152+G156+G158</f>
        <v>5431.3</v>
      </c>
      <c r="H151" s="21">
        <f>H152+H156+H158</f>
        <v>5431.2000000000007</v>
      </c>
      <c r="I151" s="67">
        <f t="shared" si="35"/>
        <v>99.99815882017198</v>
      </c>
    </row>
    <row r="152" spans="1:10" ht="34.5" customHeight="1" x14ac:dyDescent="0.2">
      <c r="A152" s="12" t="s">
        <v>101</v>
      </c>
      <c r="B152" s="13" t="s">
        <v>14</v>
      </c>
      <c r="C152" s="13" t="s">
        <v>6</v>
      </c>
      <c r="D152" s="13" t="s">
        <v>21</v>
      </c>
      <c r="E152" s="13" t="s">
        <v>102</v>
      </c>
      <c r="F152" s="13"/>
      <c r="G152" s="21">
        <f>G153+G155</f>
        <v>3575.7</v>
      </c>
      <c r="H152" s="21">
        <f t="shared" ref="H152" si="36">H153+H155</f>
        <v>3575.6</v>
      </c>
      <c r="I152" s="67">
        <f t="shared" si="35"/>
        <v>99.99720334479963</v>
      </c>
    </row>
    <row r="153" spans="1:10" ht="52.5" customHeight="1" x14ac:dyDescent="0.2">
      <c r="A153" s="12" t="s">
        <v>65</v>
      </c>
      <c r="B153" s="13" t="s">
        <v>14</v>
      </c>
      <c r="C153" s="13" t="s">
        <v>6</v>
      </c>
      <c r="D153" s="13" t="s">
        <v>21</v>
      </c>
      <c r="E153" s="13" t="s">
        <v>241</v>
      </c>
      <c r="F153" s="13" t="s">
        <v>13</v>
      </c>
      <c r="G153" s="21">
        <f>G154</f>
        <v>3375.7</v>
      </c>
      <c r="H153" s="21">
        <f t="shared" ref="H153" si="37">H154</f>
        <v>3375.6</v>
      </c>
      <c r="I153" s="67">
        <f t="shared" si="35"/>
        <v>99.997037651450071</v>
      </c>
    </row>
    <row r="154" spans="1:10" ht="98.25" customHeight="1" x14ac:dyDescent="0.2">
      <c r="A154" s="14" t="s">
        <v>138</v>
      </c>
      <c r="B154" s="13" t="s">
        <v>14</v>
      </c>
      <c r="C154" s="13" t="s">
        <v>6</v>
      </c>
      <c r="D154" s="13" t="s">
        <v>21</v>
      </c>
      <c r="E154" s="13" t="s">
        <v>241</v>
      </c>
      <c r="F154" s="13" t="s">
        <v>137</v>
      </c>
      <c r="G154" s="21">
        <v>3375.7</v>
      </c>
      <c r="H154" s="21">
        <v>3375.6</v>
      </c>
      <c r="I154" s="67">
        <f t="shared" si="35"/>
        <v>99.997037651450071</v>
      </c>
    </row>
    <row r="155" spans="1:10" ht="53.25" customHeight="1" x14ac:dyDescent="0.2">
      <c r="A155" s="12" t="s">
        <v>142</v>
      </c>
      <c r="B155" s="13" t="s">
        <v>14</v>
      </c>
      <c r="C155" s="13" t="s">
        <v>6</v>
      </c>
      <c r="D155" s="13" t="s">
        <v>21</v>
      </c>
      <c r="E155" s="13" t="s">
        <v>298</v>
      </c>
      <c r="F155" s="13" t="s">
        <v>139</v>
      </c>
      <c r="G155" s="21">
        <v>200</v>
      </c>
      <c r="H155" s="21">
        <v>200</v>
      </c>
      <c r="I155" s="67">
        <f t="shared" si="35"/>
        <v>100</v>
      </c>
    </row>
    <row r="156" spans="1:10" ht="73.5" customHeight="1" x14ac:dyDescent="0.2">
      <c r="A156" s="12" t="s">
        <v>154</v>
      </c>
      <c r="B156" s="13" t="s">
        <v>14</v>
      </c>
      <c r="C156" s="25" t="s">
        <v>6</v>
      </c>
      <c r="D156" s="25" t="s">
        <v>21</v>
      </c>
      <c r="E156" s="25" t="s">
        <v>155</v>
      </c>
      <c r="F156" s="24"/>
      <c r="G156" s="21">
        <v>1800</v>
      </c>
      <c r="H156" s="21">
        <v>1800</v>
      </c>
      <c r="I156" s="67">
        <f t="shared" si="35"/>
        <v>100</v>
      </c>
    </row>
    <row r="157" spans="1:10" ht="58.5" customHeight="1" x14ac:dyDescent="0.2">
      <c r="A157" s="12" t="s">
        <v>142</v>
      </c>
      <c r="B157" s="13" t="s">
        <v>14</v>
      </c>
      <c r="C157" s="25" t="s">
        <v>6</v>
      </c>
      <c r="D157" s="25" t="s">
        <v>21</v>
      </c>
      <c r="E157" s="25" t="s">
        <v>155</v>
      </c>
      <c r="F157" s="24">
        <v>200</v>
      </c>
      <c r="G157" s="21">
        <v>1800</v>
      </c>
      <c r="H157" s="21">
        <v>1800</v>
      </c>
      <c r="I157" s="67">
        <f t="shared" si="35"/>
        <v>100</v>
      </c>
    </row>
    <row r="158" spans="1:10" ht="65.25" customHeight="1" x14ac:dyDescent="0.2">
      <c r="A158" s="12" t="s">
        <v>318</v>
      </c>
      <c r="B158" s="13" t="s">
        <v>14</v>
      </c>
      <c r="C158" s="25" t="s">
        <v>6</v>
      </c>
      <c r="D158" s="25" t="s">
        <v>21</v>
      </c>
      <c r="E158" s="25" t="s">
        <v>317</v>
      </c>
      <c r="F158" s="24"/>
      <c r="G158" s="21">
        <v>55.6</v>
      </c>
      <c r="H158" s="21">
        <v>55.6</v>
      </c>
      <c r="I158" s="67">
        <f t="shared" si="35"/>
        <v>100</v>
      </c>
    </row>
    <row r="159" spans="1:10" ht="81" customHeight="1" x14ac:dyDescent="0.2">
      <c r="A159" s="12" t="s">
        <v>138</v>
      </c>
      <c r="B159" s="13" t="s">
        <v>14</v>
      </c>
      <c r="C159" s="25" t="s">
        <v>6</v>
      </c>
      <c r="D159" s="25" t="s">
        <v>21</v>
      </c>
      <c r="E159" s="25" t="s">
        <v>317</v>
      </c>
      <c r="F159" s="24" t="s">
        <v>137</v>
      </c>
      <c r="G159" s="21">
        <v>55.6</v>
      </c>
      <c r="H159" s="21">
        <v>55.6</v>
      </c>
      <c r="I159" s="67">
        <f t="shared" si="35"/>
        <v>100</v>
      </c>
    </row>
    <row r="160" spans="1:10" ht="21.75" customHeight="1" x14ac:dyDescent="0.2">
      <c r="A160" s="15" t="s">
        <v>76</v>
      </c>
      <c r="B160" s="17" t="s">
        <v>32</v>
      </c>
      <c r="C160" s="17" t="s">
        <v>13</v>
      </c>
      <c r="D160" s="17" t="s">
        <v>13</v>
      </c>
      <c r="E160" s="17" t="s">
        <v>13</v>
      </c>
      <c r="F160" s="17" t="s">
        <v>13</v>
      </c>
      <c r="G160" s="22">
        <f>G161</f>
        <v>4156.3</v>
      </c>
      <c r="H160" s="22">
        <f t="shared" ref="H160:H163" si="38">H161</f>
        <v>4156.3</v>
      </c>
      <c r="I160" s="67">
        <f t="shared" si="35"/>
        <v>100</v>
      </c>
    </row>
    <row r="161" spans="1:11" ht="23.25" customHeight="1" x14ac:dyDescent="0.2">
      <c r="A161" s="12" t="s">
        <v>50</v>
      </c>
      <c r="B161" s="13" t="s">
        <v>32</v>
      </c>
      <c r="C161" s="13" t="s">
        <v>15</v>
      </c>
      <c r="D161" s="13" t="s">
        <v>13</v>
      </c>
      <c r="E161" s="13" t="s">
        <v>13</v>
      </c>
      <c r="F161" s="13" t="s">
        <v>13</v>
      </c>
      <c r="G161" s="21">
        <f>G162</f>
        <v>4156.3</v>
      </c>
      <c r="H161" s="21">
        <f t="shared" si="38"/>
        <v>4156.3</v>
      </c>
      <c r="I161" s="67">
        <f t="shared" si="35"/>
        <v>100</v>
      </c>
    </row>
    <row r="162" spans="1:11" ht="50.25" customHeight="1" x14ac:dyDescent="0.2">
      <c r="A162" s="12" t="s">
        <v>33</v>
      </c>
      <c r="B162" s="13" t="s">
        <v>32</v>
      </c>
      <c r="C162" s="13" t="s">
        <v>15</v>
      </c>
      <c r="D162" s="13" t="s">
        <v>29</v>
      </c>
      <c r="E162" s="13" t="s">
        <v>13</v>
      </c>
      <c r="F162" s="13" t="s">
        <v>13</v>
      </c>
      <c r="G162" s="21">
        <f>G163</f>
        <v>4156.3</v>
      </c>
      <c r="H162" s="21">
        <f t="shared" si="38"/>
        <v>4156.3</v>
      </c>
      <c r="I162" s="67">
        <f t="shared" si="35"/>
        <v>100</v>
      </c>
    </row>
    <row r="163" spans="1:11" ht="133.5" customHeight="1" x14ac:dyDescent="0.2">
      <c r="A163" s="46" t="s">
        <v>175</v>
      </c>
      <c r="B163" s="19" t="s">
        <v>32</v>
      </c>
      <c r="C163" s="13" t="s">
        <v>15</v>
      </c>
      <c r="D163" s="13" t="s">
        <v>29</v>
      </c>
      <c r="E163" s="16" t="s">
        <v>103</v>
      </c>
      <c r="F163" s="13"/>
      <c r="G163" s="21">
        <f>G164</f>
        <v>4156.3</v>
      </c>
      <c r="H163" s="21">
        <f t="shared" si="38"/>
        <v>4156.3</v>
      </c>
      <c r="I163" s="67">
        <f t="shared" si="35"/>
        <v>100</v>
      </c>
    </row>
    <row r="164" spans="1:11" ht="51.75" customHeight="1" x14ac:dyDescent="0.2">
      <c r="A164" s="47" t="s">
        <v>65</v>
      </c>
      <c r="B164" s="13" t="s">
        <v>32</v>
      </c>
      <c r="C164" s="13" t="s">
        <v>15</v>
      </c>
      <c r="D164" s="13" t="s">
        <v>29</v>
      </c>
      <c r="E164" s="16" t="s">
        <v>246</v>
      </c>
      <c r="F164" s="13" t="s">
        <v>13</v>
      </c>
      <c r="G164" s="21">
        <f>G165+G166+G167</f>
        <v>4156.3</v>
      </c>
      <c r="H164" s="21">
        <f t="shared" ref="H164" si="39">H165+H166+H167</f>
        <v>4156.3</v>
      </c>
      <c r="I164" s="67">
        <f t="shared" si="35"/>
        <v>100</v>
      </c>
    </row>
    <row r="165" spans="1:11" ht="98.25" customHeight="1" x14ac:dyDescent="0.2">
      <c r="A165" s="14" t="s">
        <v>138</v>
      </c>
      <c r="B165" s="13" t="s">
        <v>32</v>
      </c>
      <c r="C165" s="13" t="s">
        <v>15</v>
      </c>
      <c r="D165" s="13" t="s">
        <v>29</v>
      </c>
      <c r="E165" s="16" t="s">
        <v>244</v>
      </c>
      <c r="F165" s="13" t="s">
        <v>137</v>
      </c>
      <c r="G165" s="21">
        <v>4141.3</v>
      </c>
      <c r="H165" s="21">
        <v>4141.3</v>
      </c>
      <c r="I165" s="67">
        <f t="shared" si="35"/>
        <v>100</v>
      </c>
    </row>
    <row r="166" spans="1:11" ht="52.5" customHeight="1" x14ac:dyDescent="0.2">
      <c r="A166" s="12" t="s">
        <v>142</v>
      </c>
      <c r="B166" s="13" t="s">
        <v>32</v>
      </c>
      <c r="C166" s="13" t="s">
        <v>15</v>
      </c>
      <c r="D166" s="13" t="s">
        <v>29</v>
      </c>
      <c r="E166" s="16" t="s">
        <v>245</v>
      </c>
      <c r="F166" s="13" t="s">
        <v>139</v>
      </c>
      <c r="G166" s="21">
        <v>5</v>
      </c>
      <c r="H166" s="21">
        <v>5</v>
      </c>
      <c r="I166" s="67">
        <f t="shared" si="35"/>
        <v>100</v>
      </c>
    </row>
    <row r="167" spans="1:11" ht="18.75" customHeight="1" x14ac:dyDescent="0.2">
      <c r="A167" s="12" t="s">
        <v>141</v>
      </c>
      <c r="B167" s="13" t="s">
        <v>32</v>
      </c>
      <c r="C167" s="13" t="s">
        <v>15</v>
      </c>
      <c r="D167" s="13" t="s">
        <v>29</v>
      </c>
      <c r="E167" s="16" t="s">
        <v>245</v>
      </c>
      <c r="F167" s="13" t="s">
        <v>140</v>
      </c>
      <c r="G167" s="21">
        <v>10</v>
      </c>
      <c r="H167" s="21">
        <v>10</v>
      </c>
      <c r="I167" s="67">
        <f t="shared" si="35"/>
        <v>100</v>
      </c>
    </row>
    <row r="168" spans="1:11" ht="21" customHeight="1" x14ac:dyDescent="0.2">
      <c r="A168" s="15" t="s">
        <v>210</v>
      </c>
      <c r="B168" s="17" t="s">
        <v>34</v>
      </c>
      <c r="C168" s="17" t="s">
        <v>13</v>
      </c>
      <c r="D168" s="17" t="s">
        <v>13</v>
      </c>
      <c r="E168" s="17" t="s">
        <v>13</v>
      </c>
      <c r="F168" s="17" t="s">
        <v>13</v>
      </c>
      <c r="G168" s="22">
        <f>G169</f>
        <v>3994.2</v>
      </c>
      <c r="H168" s="22">
        <f>H169</f>
        <v>3992.8999999999996</v>
      </c>
      <c r="I168" s="67">
        <f t="shared" si="35"/>
        <v>99.967452806569526</v>
      </c>
    </row>
    <row r="169" spans="1:11" ht="15.75" x14ac:dyDescent="0.2">
      <c r="A169" s="12" t="s">
        <v>50</v>
      </c>
      <c r="B169" s="13" t="s">
        <v>34</v>
      </c>
      <c r="C169" s="13" t="s">
        <v>15</v>
      </c>
      <c r="D169" s="13" t="s">
        <v>13</v>
      </c>
      <c r="E169" s="13" t="s">
        <v>13</v>
      </c>
      <c r="F169" s="13" t="s">
        <v>13</v>
      </c>
      <c r="G169" s="21">
        <f>G170+G172</f>
        <v>3994.2</v>
      </c>
      <c r="H169" s="21">
        <f t="shared" ref="H169" si="40">H170+H172</f>
        <v>3992.8999999999996</v>
      </c>
      <c r="I169" s="67">
        <f t="shared" si="35"/>
        <v>99.967452806569526</v>
      </c>
    </row>
    <row r="170" spans="1:11" ht="31.5" x14ac:dyDescent="0.2">
      <c r="A170" s="35" t="s">
        <v>77</v>
      </c>
      <c r="B170" s="13" t="s">
        <v>34</v>
      </c>
      <c r="C170" s="13" t="s">
        <v>15</v>
      </c>
      <c r="D170" s="13" t="s">
        <v>8</v>
      </c>
      <c r="E170" s="13" t="s">
        <v>78</v>
      </c>
      <c r="F170" s="13"/>
      <c r="G170" s="21">
        <f>G171</f>
        <v>392.5</v>
      </c>
      <c r="H170" s="21">
        <f t="shared" ref="H170" si="41">H171</f>
        <v>392.5</v>
      </c>
      <c r="I170" s="67">
        <f t="shared" si="35"/>
        <v>100</v>
      </c>
    </row>
    <row r="171" spans="1:11" ht="23.25" customHeight="1" x14ac:dyDescent="0.2">
      <c r="A171" s="12" t="s">
        <v>141</v>
      </c>
      <c r="B171" s="13" t="s">
        <v>34</v>
      </c>
      <c r="C171" s="13" t="s">
        <v>15</v>
      </c>
      <c r="D171" s="13" t="s">
        <v>8</v>
      </c>
      <c r="E171" s="13" t="s">
        <v>78</v>
      </c>
      <c r="F171" s="13" t="s">
        <v>140</v>
      </c>
      <c r="G171" s="21">
        <v>392.5</v>
      </c>
      <c r="H171" s="21">
        <v>392.5</v>
      </c>
      <c r="I171" s="67">
        <f t="shared" si="35"/>
        <v>100</v>
      </c>
    </row>
    <row r="172" spans="1:11" ht="66.75" customHeight="1" x14ac:dyDescent="0.2">
      <c r="A172" s="12" t="s">
        <v>35</v>
      </c>
      <c r="B172" s="13" t="s">
        <v>34</v>
      </c>
      <c r="C172" s="13" t="s">
        <v>15</v>
      </c>
      <c r="D172" s="13" t="s">
        <v>19</v>
      </c>
      <c r="E172" s="13" t="s">
        <v>13</v>
      </c>
      <c r="F172" s="13" t="s">
        <v>13</v>
      </c>
      <c r="G172" s="21">
        <f>G173+G176+G181</f>
        <v>3601.7</v>
      </c>
      <c r="H172" s="21">
        <f>H173+H176+H181</f>
        <v>3600.3999999999996</v>
      </c>
      <c r="I172" s="67">
        <f t="shared" si="35"/>
        <v>99.963905933309263</v>
      </c>
    </row>
    <row r="173" spans="1:11" ht="37.5" customHeight="1" x14ac:dyDescent="0.2">
      <c r="A173" s="52" t="s">
        <v>104</v>
      </c>
      <c r="B173" s="13" t="s">
        <v>34</v>
      </c>
      <c r="C173" s="13" t="s">
        <v>15</v>
      </c>
      <c r="D173" s="13" t="s">
        <v>19</v>
      </c>
      <c r="E173" s="13" t="s">
        <v>105</v>
      </c>
      <c r="F173" s="13"/>
      <c r="G173" s="21">
        <f>G174</f>
        <v>1965.6</v>
      </c>
      <c r="H173" s="21">
        <f>H174</f>
        <v>1965.6</v>
      </c>
      <c r="I173" s="67">
        <f t="shared" si="35"/>
        <v>100</v>
      </c>
      <c r="J173" s="70"/>
      <c r="K173" s="70"/>
    </row>
    <row r="174" spans="1:11" ht="51.75" customHeight="1" x14ac:dyDescent="0.2">
      <c r="A174" s="12" t="s">
        <v>65</v>
      </c>
      <c r="B174" s="13" t="s">
        <v>34</v>
      </c>
      <c r="C174" s="13" t="s">
        <v>15</v>
      </c>
      <c r="D174" s="13" t="s">
        <v>19</v>
      </c>
      <c r="E174" s="13" t="s">
        <v>251</v>
      </c>
      <c r="F174" s="13" t="s">
        <v>13</v>
      </c>
      <c r="G174" s="21">
        <f>G175</f>
        <v>1965.6</v>
      </c>
      <c r="H174" s="21">
        <f t="shared" ref="H174" si="42">H175</f>
        <v>1965.6</v>
      </c>
      <c r="I174" s="67">
        <f t="shared" si="35"/>
        <v>100</v>
      </c>
    </row>
    <row r="175" spans="1:11" ht="94.5" customHeight="1" x14ac:dyDescent="0.2">
      <c r="A175" s="58" t="s">
        <v>181</v>
      </c>
      <c r="B175" s="19" t="s">
        <v>34</v>
      </c>
      <c r="C175" s="13" t="s">
        <v>15</v>
      </c>
      <c r="D175" s="13" t="s">
        <v>19</v>
      </c>
      <c r="E175" s="13" t="s">
        <v>250</v>
      </c>
      <c r="F175" s="13" t="s">
        <v>137</v>
      </c>
      <c r="G175" s="21">
        <v>1965.6</v>
      </c>
      <c r="H175" s="21">
        <v>1965.6</v>
      </c>
      <c r="I175" s="67">
        <f t="shared" si="35"/>
        <v>100</v>
      </c>
    </row>
    <row r="176" spans="1:11" ht="53.25" customHeight="1" x14ac:dyDescent="0.2">
      <c r="A176" s="12" t="s">
        <v>106</v>
      </c>
      <c r="B176" s="13" t="s">
        <v>34</v>
      </c>
      <c r="C176" s="13" t="s">
        <v>15</v>
      </c>
      <c r="D176" s="13" t="s">
        <v>19</v>
      </c>
      <c r="E176" s="13" t="s">
        <v>107</v>
      </c>
      <c r="F176" s="13"/>
      <c r="G176" s="21">
        <f>G177</f>
        <v>1594.4</v>
      </c>
      <c r="H176" s="21">
        <f t="shared" ref="H176" si="43">H177</f>
        <v>1593.1000000000001</v>
      </c>
      <c r="I176" s="67">
        <f t="shared" si="35"/>
        <v>99.918464626191678</v>
      </c>
    </row>
    <row r="177" spans="1:9" ht="51.75" customHeight="1" x14ac:dyDescent="0.2">
      <c r="A177" s="12" t="s">
        <v>65</v>
      </c>
      <c r="B177" s="13" t="s">
        <v>34</v>
      </c>
      <c r="C177" s="13" t="s">
        <v>15</v>
      </c>
      <c r="D177" s="13" t="s">
        <v>19</v>
      </c>
      <c r="E177" s="13" t="s">
        <v>249</v>
      </c>
      <c r="F177" s="13"/>
      <c r="G177" s="21">
        <f>G178+G179+G180</f>
        <v>1594.4</v>
      </c>
      <c r="H177" s="21">
        <f t="shared" ref="H177" si="44">H178+H179+H180</f>
        <v>1593.1000000000001</v>
      </c>
      <c r="I177" s="67">
        <f t="shared" si="35"/>
        <v>99.918464626191678</v>
      </c>
    </row>
    <row r="178" spans="1:9" ht="99" customHeight="1" x14ac:dyDescent="0.2">
      <c r="A178" s="14" t="s">
        <v>138</v>
      </c>
      <c r="B178" s="13" t="s">
        <v>34</v>
      </c>
      <c r="C178" s="13" t="s">
        <v>15</v>
      </c>
      <c r="D178" s="13" t="s">
        <v>19</v>
      </c>
      <c r="E178" s="13" t="s">
        <v>248</v>
      </c>
      <c r="F178" s="13" t="s">
        <v>137</v>
      </c>
      <c r="G178" s="21">
        <v>1487.3</v>
      </c>
      <c r="H178" s="21">
        <v>1487.3</v>
      </c>
      <c r="I178" s="67">
        <f t="shared" si="35"/>
        <v>100</v>
      </c>
    </row>
    <row r="179" spans="1:9" ht="50.25" customHeight="1" x14ac:dyDescent="0.2">
      <c r="A179" s="47" t="s">
        <v>142</v>
      </c>
      <c r="B179" s="13" t="s">
        <v>34</v>
      </c>
      <c r="C179" s="13" t="s">
        <v>15</v>
      </c>
      <c r="D179" s="13" t="s">
        <v>19</v>
      </c>
      <c r="E179" s="13" t="s">
        <v>247</v>
      </c>
      <c r="F179" s="13" t="s">
        <v>139</v>
      </c>
      <c r="G179" s="21">
        <v>104.9</v>
      </c>
      <c r="H179" s="21">
        <v>104.9</v>
      </c>
      <c r="I179" s="67">
        <f t="shared" si="35"/>
        <v>100</v>
      </c>
    </row>
    <row r="180" spans="1:9" ht="24" customHeight="1" x14ac:dyDescent="0.2">
      <c r="A180" s="14" t="s">
        <v>148</v>
      </c>
      <c r="B180" s="13" t="s">
        <v>34</v>
      </c>
      <c r="C180" s="13" t="s">
        <v>15</v>
      </c>
      <c r="D180" s="13" t="s">
        <v>19</v>
      </c>
      <c r="E180" s="13" t="s">
        <v>247</v>
      </c>
      <c r="F180" s="13" t="s">
        <v>140</v>
      </c>
      <c r="G180" s="21">
        <v>2.2000000000000002</v>
      </c>
      <c r="H180" s="21">
        <v>0.9</v>
      </c>
      <c r="I180" s="67">
        <f t="shared" si="35"/>
        <v>40.909090909090907</v>
      </c>
    </row>
    <row r="181" spans="1:9" ht="60.75" customHeight="1" x14ac:dyDescent="0.2">
      <c r="A181" s="14" t="s">
        <v>318</v>
      </c>
      <c r="B181" s="13" t="s">
        <v>34</v>
      </c>
      <c r="C181" s="13" t="s">
        <v>15</v>
      </c>
      <c r="D181" s="13" t="s">
        <v>19</v>
      </c>
      <c r="E181" s="13" t="s">
        <v>317</v>
      </c>
      <c r="F181" s="13"/>
      <c r="G181" s="21">
        <v>41.7</v>
      </c>
      <c r="H181" s="21">
        <v>41.7</v>
      </c>
      <c r="I181" s="67">
        <f t="shared" si="35"/>
        <v>100</v>
      </c>
    </row>
    <row r="182" spans="1:9" ht="64.5" customHeight="1" x14ac:dyDescent="0.2">
      <c r="A182" s="14" t="s">
        <v>138</v>
      </c>
      <c r="B182" s="13" t="s">
        <v>34</v>
      </c>
      <c r="C182" s="13" t="s">
        <v>15</v>
      </c>
      <c r="D182" s="13" t="s">
        <v>19</v>
      </c>
      <c r="E182" s="13" t="s">
        <v>317</v>
      </c>
      <c r="F182" s="13" t="s">
        <v>137</v>
      </c>
      <c r="G182" s="21">
        <v>41.7</v>
      </c>
      <c r="H182" s="21">
        <v>41.7</v>
      </c>
      <c r="I182" s="67">
        <f t="shared" si="35"/>
        <v>100</v>
      </c>
    </row>
    <row r="183" spans="1:9" ht="21.75" customHeight="1" x14ac:dyDescent="0.2">
      <c r="A183" s="15" t="s">
        <v>201</v>
      </c>
      <c r="B183" s="20" t="s">
        <v>36</v>
      </c>
      <c r="C183" s="20"/>
      <c r="D183" s="20"/>
      <c r="E183" s="18"/>
      <c r="F183" s="18"/>
      <c r="G183" s="22">
        <f>G184+G191+G220</f>
        <v>71284.60000000002</v>
      </c>
      <c r="H183" s="22">
        <f>H184+H191+H220</f>
        <v>71125.000000000015</v>
      </c>
      <c r="I183" s="67">
        <f t="shared" si="35"/>
        <v>99.776108724745598</v>
      </c>
    </row>
    <row r="184" spans="1:9" ht="15.75" x14ac:dyDescent="0.2">
      <c r="A184" s="12" t="s">
        <v>42</v>
      </c>
      <c r="B184" s="13" t="s">
        <v>36</v>
      </c>
      <c r="C184" s="13" t="s">
        <v>24</v>
      </c>
      <c r="D184" s="13" t="s">
        <v>64</v>
      </c>
      <c r="E184" s="13" t="s">
        <v>13</v>
      </c>
      <c r="F184" s="13" t="s">
        <v>13</v>
      </c>
      <c r="G184" s="21">
        <f>G185</f>
        <v>19030.100000000002</v>
      </c>
      <c r="H184" s="21">
        <f t="shared" ref="H184" si="45">H185</f>
        <v>19030.100000000002</v>
      </c>
      <c r="I184" s="67">
        <f t="shared" si="35"/>
        <v>100</v>
      </c>
    </row>
    <row r="185" spans="1:9" ht="18" customHeight="1" x14ac:dyDescent="0.2">
      <c r="A185" s="12" t="s">
        <v>153</v>
      </c>
      <c r="B185" s="18" t="s">
        <v>36</v>
      </c>
      <c r="C185" s="18" t="s">
        <v>24</v>
      </c>
      <c r="D185" s="18" t="s">
        <v>19</v>
      </c>
      <c r="E185" s="18"/>
      <c r="F185" s="18" t="s">
        <v>13</v>
      </c>
      <c r="G185" s="30">
        <f>G186</f>
        <v>19030.100000000002</v>
      </c>
      <c r="H185" s="30">
        <f>H186</f>
        <v>19030.100000000002</v>
      </c>
      <c r="I185" s="67">
        <f t="shared" si="35"/>
        <v>100</v>
      </c>
    </row>
    <row r="186" spans="1:9" ht="54" customHeight="1" x14ac:dyDescent="0.2">
      <c r="A186" s="12" t="s">
        <v>99</v>
      </c>
      <c r="B186" s="13" t="s">
        <v>36</v>
      </c>
      <c r="C186" s="13" t="s">
        <v>24</v>
      </c>
      <c r="D186" s="13" t="s">
        <v>19</v>
      </c>
      <c r="E186" s="13" t="s">
        <v>100</v>
      </c>
      <c r="F186" s="13"/>
      <c r="G186" s="21">
        <f>G187</f>
        <v>19030.100000000002</v>
      </c>
      <c r="H186" s="21">
        <f t="shared" ref="H186" si="46">H187</f>
        <v>19030.100000000002</v>
      </c>
      <c r="I186" s="67">
        <f t="shared" si="35"/>
        <v>100</v>
      </c>
    </row>
    <row r="187" spans="1:9" ht="38.25" customHeight="1" x14ac:dyDescent="0.2">
      <c r="A187" s="12" t="s">
        <v>70</v>
      </c>
      <c r="B187" s="13" t="s">
        <v>36</v>
      </c>
      <c r="C187" s="13" t="s">
        <v>24</v>
      </c>
      <c r="D187" s="13" t="s">
        <v>19</v>
      </c>
      <c r="E187" s="13" t="s">
        <v>71</v>
      </c>
      <c r="F187" s="13" t="s">
        <v>13</v>
      </c>
      <c r="G187" s="21">
        <f>G188+G189+G190</f>
        <v>19030.100000000002</v>
      </c>
      <c r="H187" s="21">
        <f t="shared" ref="H187" si="47">H188+H189+H190</f>
        <v>19030.100000000002</v>
      </c>
      <c r="I187" s="67">
        <f t="shared" si="35"/>
        <v>100</v>
      </c>
    </row>
    <row r="188" spans="1:9" ht="94.5" x14ac:dyDescent="0.2">
      <c r="A188" s="14" t="s">
        <v>138</v>
      </c>
      <c r="B188" s="13" t="s">
        <v>36</v>
      </c>
      <c r="C188" s="13" t="s">
        <v>24</v>
      </c>
      <c r="D188" s="13" t="s">
        <v>19</v>
      </c>
      <c r="E188" s="13" t="s">
        <v>71</v>
      </c>
      <c r="F188" s="13" t="s">
        <v>137</v>
      </c>
      <c r="G188" s="21">
        <v>18724.3</v>
      </c>
      <c r="H188" s="21">
        <v>18724.3</v>
      </c>
      <c r="I188" s="67">
        <f t="shared" si="35"/>
        <v>100</v>
      </c>
    </row>
    <row r="189" spans="1:9" ht="54" customHeight="1" x14ac:dyDescent="0.2">
      <c r="A189" s="12" t="s">
        <v>142</v>
      </c>
      <c r="B189" s="13" t="s">
        <v>36</v>
      </c>
      <c r="C189" s="13" t="s">
        <v>24</v>
      </c>
      <c r="D189" s="13" t="s">
        <v>19</v>
      </c>
      <c r="E189" s="13" t="s">
        <v>71</v>
      </c>
      <c r="F189" s="13" t="s">
        <v>139</v>
      </c>
      <c r="G189" s="21">
        <v>225.9</v>
      </c>
      <c r="H189" s="21">
        <v>225.9</v>
      </c>
      <c r="I189" s="67">
        <f t="shared" si="35"/>
        <v>100</v>
      </c>
    </row>
    <row r="190" spans="1:9" ht="21.75" customHeight="1" x14ac:dyDescent="0.2">
      <c r="A190" s="12" t="s">
        <v>148</v>
      </c>
      <c r="B190" s="13" t="s">
        <v>36</v>
      </c>
      <c r="C190" s="13" t="s">
        <v>24</v>
      </c>
      <c r="D190" s="13" t="s">
        <v>19</v>
      </c>
      <c r="E190" s="13" t="s">
        <v>71</v>
      </c>
      <c r="F190" s="13" t="s">
        <v>140</v>
      </c>
      <c r="G190" s="21">
        <v>79.900000000000006</v>
      </c>
      <c r="H190" s="21">
        <v>79.900000000000006</v>
      </c>
      <c r="I190" s="67">
        <f t="shared" si="35"/>
        <v>100</v>
      </c>
    </row>
    <row r="191" spans="1:9" ht="17.25" customHeight="1" x14ac:dyDescent="0.2">
      <c r="A191" s="12" t="s">
        <v>53</v>
      </c>
      <c r="B191" s="18" t="s">
        <v>36</v>
      </c>
      <c r="C191" s="18" t="s">
        <v>37</v>
      </c>
      <c r="D191" s="18" t="s">
        <v>13</v>
      </c>
      <c r="E191" s="18" t="s">
        <v>13</v>
      </c>
      <c r="F191" s="18" t="s">
        <v>13</v>
      </c>
      <c r="G191" s="30">
        <f>G192+G214</f>
        <v>44287.900000000009</v>
      </c>
      <c r="H191" s="30">
        <f t="shared" ref="H191" si="48">H192+H214</f>
        <v>44128.30000000001</v>
      </c>
      <c r="I191" s="67">
        <f t="shared" si="35"/>
        <v>99.63963068919503</v>
      </c>
    </row>
    <row r="192" spans="1:9" ht="17.25" customHeight="1" x14ac:dyDescent="0.2">
      <c r="A192" s="12" t="s">
        <v>130</v>
      </c>
      <c r="B192" s="18" t="s">
        <v>36</v>
      </c>
      <c r="C192" s="18" t="s">
        <v>37</v>
      </c>
      <c r="D192" s="18" t="s">
        <v>15</v>
      </c>
      <c r="E192" s="18"/>
      <c r="F192" s="18"/>
      <c r="G192" s="30">
        <f>G193+G198</f>
        <v>42405.000000000007</v>
      </c>
      <c r="H192" s="30">
        <f>H193+H198</f>
        <v>42245.400000000009</v>
      </c>
      <c r="I192" s="67">
        <f t="shared" si="35"/>
        <v>99.623629288998941</v>
      </c>
    </row>
    <row r="193" spans="1:9" ht="21" customHeight="1" x14ac:dyDescent="0.2">
      <c r="A193" s="12" t="s">
        <v>48</v>
      </c>
      <c r="B193" s="18" t="s">
        <v>36</v>
      </c>
      <c r="C193" s="18" t="s">
        <v>37</v>
      </c>
      <c r="D193" s="18" t="s">
        <v>15</v>
      </c>
      <c r="E193" s="18" t="s">
        <v>229</v>
      </c>
      <c r="F193" s="18"/>
      <c r="G193" s="30">
        <f>G194</f>
        <v>4937</v>
      </c>
      <c r="H193" s="30">
        <f t="shared" ref="H193:H194" si="49">H194</f>
        <v>4937</v>
      </c>
      <c r="I193" s="67">
        <f t="shared" si="35"/>
        <v>100</v>
      </c>
    </row>
    <row r="194" spans="1:9" ht="36" customHeight="1" x14ac:dyDescent="0.2">
      <c r="A194" s="12" t="s">
        <v>108</v>
      </c>
      <c r="B194" s="18" t="s">
        <v>36</v>
      </c>
      <c r="C194" s="18" t="s">
        <v>37</v>
      </c>
      <c r="D194" s="18" t="s">
        <v>15</v>
      </c>
      <c r="E194" s="18" t="s">
        <v>109</v>
      </c>
      <c r="F194" s="18"/>
      <c r="G194" s="30">
        <f>G195</f>
        <v>4937</v>
      </c>
      <c r="H194" s="30">
        <f t="shared" si="49"/>
        <v>4937</v>
      </c>
      <c r="I194" s="67">
        <f t="shared" si="35"/>
        <v>100</v>
      </c>
    </row>
    <row r="195" spans="1:9" ht="40.5" customHeight="1" x14ac:dyDescent="0.2">
      <c r="A195" s="12" t="s">
        <v>70</v>
      </c>
      <c r="B195" s="13" t="s">
        <v>36</v>
      </c>
      <c r="C195" s="13" t="s">
        <v>37</v>
      </c>
      <c r="D195" s="13" t="s">
        <v>15</v>
      </c>
      <c r="E195" s="13" t="s">
        <v>79</v>
      </c>
      <c r="F195" s="13"/>
      <c r="G195" s="21">
        <f>G196+G197</f>
        <v>4937</v>
      </c>
      <c r="H195" s="21">
        <f t="shared" ref="H195" si="50">H196+H197</f>
        <v>4937</v>
      </c>
      <c r="I195" s="67">
        <f t="shared" si="35"/>
        <v>100</v>
      </c>
    </row>
    <row r="196" spans="1:9" ht="96.75" customHeight="1" x14ac:dyDescent="0.2">
      <c r="A196" s="14" t="s">
        <v>138</v>
      </c>
      <c r="B196" s="13" t="s">
        <v>36</v>
      </c>
      <c r="C196" s="13" t="s">
        <v>37</v>
      </c>
      <c r="D196" s="13" t="s">
        <v>15</v>
      </c>
      <c r="E196" s="13" t="s">
        <v>79</v>
      </c>
      <c r="F196" s="13" t="s">
        <v>137</v>
      </c>
      <c r="G196" s="21">
        <v>4829.7</v>
      </c>
      <c r="H196" s="21">
        <v>4829.7</v>
      </c>
      <c r="I196" s="67">
        <f t="shared" si="35"/>
        <v>100</v>
      </c>
    </row>
    <row r="197" spans="1:9" ht="49.5" customHeight="1" x14ac:dyDescent="0.2">
      <c r="A197" s="12" t="s">
        <v>142</v>
      </c>
      <c r="B197" s="13" t="s">
        <v>36</v>
      </c>
      <c r="C197" s="13" t="s">
        <v>37</v>
      </c>
      <c r="D197" s="13" t="s">
        <v>15</v>
      </c>
      <c r="E197" s="13" t="s">
        <v>207</v>
      </c>
      <c r="F197" s="13" t="s">
        <v>139</v>
      </c>
      <c r="G197" s="21">
        <v>107.3</v>
      </c>
      <c r="H197" s="21">
        <v>107.3</v>
      </c>
      <c r="I197" s="67">
        <f t="shared" si="35"/>
        <v>100</v>
      </c>
    </row>
    <row r="198" spans="1:9" ht="36.75" customHeight="1" x14ac:dyDescent="0.2">
      <c r="A198" s="12" t="s">
        <v>110</v>
      </c>
      <c r="B198" s="13" t="s">
        <v>36</v>
      </c>
      <c r="C198" s="13" t="s">
        <v>37</v>
      </c>
      <c r="D198" s="13" t="s">
        <v>15</v>
      </c>
      <c r="E198" s="13" t="s">
        <v>127</v>
      </c>
      <c r="F198" s="13"/>
      <c r="G198" s="21">
        <f>G199+G205+G207+G212</f>
        <v>37468.000000000007</v>
      </c>
      <c r="H198" s="21">
        <f t="shared" ref="H198" si="51">H199+H205+H207+H212</f>
        <v>37308.400000000009</v>
      </c>
      <c r="I198" s="67">
        <f t="shared" si="35"/>
        <v>99.574036511156194</v>
      </c>
    </row>
    <row r="199" spans="1:9" ht="39" customHeight="1" x14ac:dyDescent="0.2">
      <c r="A199" s="12" t="s">
        <v>70</v>
      </c>
      <c r="B199" s="13" t="s">
        <v>36</v>
      </c>
      <c r="C199" s="13" t="s">
        <v>37</v>
      </c>
      <c r="D199" s="13" t="s">
        <v>15</v>
      </c>
      <c r="E199" s="13" t="s">
        <v>80</v>
      </c>
      <c r="F199" s="13"/>
      <c r="G199" s="21">
        <f>G200+G201+G202+G204</f>
        <v>36507.100000000006</v>
      </c>
      <c r="H199" s="21">
        <f t="shared" ref="H199" si="52">H200+H201+H202+H204</f>
        <v>36347.500000000007</v>
      </c>
      <c r="I199" s="67">
        <f t="shared" si="35"/>
        <v>99.562824765593547</v>
      </c>
    </row>
    <row r="200" spans="1:9" ht="97.5" customHeight="1" x14ac:dyDescent="0.2">
      <c r="A200" s="14" t="s">
        <v>138</v>
      </c>
      <c r="B200" s="13" t="s">
        <v>36</v>
      </c>
      <c r="C200" s="13" t="s">
        <v>37</v>
      </c>
      <c r="D200" s="13" t="s">
        <v>15</v>
      </c>
      <c r="E200" s="13" t="s">
        <v>80</v>
      </c>
      <c r="F200" s="13" t="s">
        <v>137</v>
      </c>
      <c r="G200" s="21">
        <v>30457.9</v>
      </c>
      <c r="H200" s="21">
        <v>30405.9</v>
      </c>
      <c r="I200" s="67">
        <f t="shared" si="35"/>
        <v>99.829272536845934</v>
      </c>
    </row>
    <row r="201" spans="1:9" ht="47.25" x14ac:dyDescent="0.2">
      <c r="A201" s="12" t="s">
        <v>142</v>
      </c>
      <c r="B201" s="13" t="s">
        <v>36</v>
      </c>
      <c r="C201" s="13" t="s">
        <v>37</v>
      </c>
      <c r="D201" s="13" t="s">
        <v>15</v>
      </c>
      <c r="E201" s="13" t="s">
        <v>80</v>
      </c>
      <c r="F201" s="13" t="s">
        <v>139</v>
      </c>
      <c r="G201" s="21">
        <v>3159.5</v>
      </c>
      <c r="H201" s="21">
        <v>3053.4</v>
      </c>
      <c r="I201" s="67">
        <f t="shared" si="35"/>
        <v>96.641873714195299</v>
      </c>
    </row>
    <row r="202" spans="1:9" ht="65.25" customHeight="1" x14ac:dyDescent="0.2">
      <c r="A202" s="12" t="s">
        <v>252</v>
      </c>
      <c r="B202" s="13" t="s">
        <v>36</v>
      </c>
      <c r="C202" s="13" t="s">
        <v>37</v>
      </c>
      <c r="D202" s="13" t="s">
        <v>15</v>
      </c>
      <c r="E202" s="13" t="s">
        <v>253</v>
      </c>
      <c r="F202" s="13"/>
      <c r="G202" s="21">
        <f>G203</f>
        <v>2627.4</v>
      </c>
      <c r="H202" s="21">
        <f t="shared" ref="H202" si="53">H203</f>
        <v>2625.9</v>
      </c>
      <c r="I202" s="67">
        <f t="shared" si="35"/>
        <v>99.942909340031974</v>
      </c>
    </row>
    <row r="203" spans="1:9" ht="54.75" customHeight="1" x14ac:dyDescent="0.2">
      <c r="A203" s="12" t="s">
        <v>142</v>
      </c>
      <c r="B203" s="13" t="s">
        <v>36</v>
      </c>
      <c r="C203" s="13" t="s">
        <v>37</v>
      </c>
      <c r="D203" s="13" t="s">
        <v>15</v>
      </c>
      <c r="E203" s="13" t="s">
        <v>253</v>
      </c>
      <c r="F203" s="13" t="s">
        <v>139</v>
      </c>
      <c r="G203" s="21">
        <v>2627.4</v>
      </c>
      <c r="H203" s="21">
        <v>2625.9</v>
      </c>
      <c r="I203" s="67">
        <f t="shared" si="35"/>
        <v>99.942909340031974</v>
      </c>
    </row>
    <row r="204" spans="1:9" ht="15.75" x14ac:dyDescent="0.2">
      <c r="A204" s="12" t="s">
        <v>141</v>
      </c>
      <c r="B204" s="13" t="s">
        <v>36</v>
      </c>
      <c r="C204" s="13" t="s">
        <v>37</v>
      </c>
      <c r="D204" s="13" t="s">
        <v>15</v>
      </c>
      <c r="E204" s="13" t="s">
        <v>80</v>
      </c>
      <c r="F204" s="13" t="s">
        <v>140</v>
      </c>
      <c r="G204" s="21">
        <v>262.3</v>
      </c>
      <c r="H204" s="21">
        <v>262.3</v>
      </c>
      <c r="I204" s="67">
        <f t="shared" si="35"/>
        <v>100</v>
      </c>
    </row>
    <row r="205" spans="1:9" ht="15.75" x14ac:dyDescent="0.2">
      <c r="A205" s="38" t="s">
        <v>290</v>
      </c>
      <c r="B205" s="13" t="s">
        <v>36</v>
      </c>
      <c r="C205" s="13" t="s">
        <v>37</v>
      </c>
      <c r="D205" s="13" t="s">
        <v>15</v>
      </c>
      <c r="E205" s="13" t="s">
        <v>293</v>
      </c>
      <c r="F205" s="13"/>
      <c r="G205" s="65">
        <v>73.599999999999994</v>
      </c>
      <c r="H205" s="65">
        <v>73.599999999999994</v>
      </c>
      <c r="I205" s="67">
        <f t="shared" si="35"/>
        <v>100</v>
      </c>
    </row>
    <row r="206" spans="1:9" ht="47.25" x14ac:dyDescent="0.2">
      <c r="A206" s="12" t="s">
        <v>142</v>
      </c>
      <c r="B206" s="13" t="s">
        <v>36</v>
      </c>
      <c r="C206" s="13" t="s">
        <v>37</v>
      </c>
      <c r="D206" s="13" t="s">
        <v>15</v>
      </c>
      <c r="E206" s="13" t="s">
        <v>293</v>
      </c>
      <c r="F206" s="13" t="s">
        <v>139</v>
      </c>
      <c r="G206" s="65">
        <v>73.599999999999994</v>
      </c>
      <c r="H206" s="65">
        <v>73.599999999999994</v>
      </c>
      <c r="I206" s="67">
        <f t="shared" si="35"/>
        <v>100</v>
      </c>
    </row>
    <row r="207" spans="1:9" ht="37.5" customHeight="1" x14ac:dyDescent="0.2">
      <c r="A207" s="12" t="s">
        <v>291</v>
      </c>
      <c r="B207" s="13" t="s">
        <v>36</v>
      </c>
      <c r="C207" s="13" t="s">
        <v>37</v>
      </c>
      <c r="D207" s="13" t="s">
        <v>15</v>
      </c>
      <c r="E207" s="13" t="s">
        <v>294</v>
      </c>
      <c r="F207" s="13"/>
      <c r="G207" s="21">
        <f>G208+G210</f>
        <v>587.30000000000007</v>
      </c>
      <c r="H207" s="21">
        <f t="shared" ref="H207" si="54">H208+H210</f>
        <v>587.30000000000007</v>
      </c>
      <c r="I207" s="67">
        <f t="shared" si="35"/>
        <v>100</v>
      </c>
    </row>
    <row r="208" spans="1:9" ht="78.75" x14ac:dyDescent="0.2">
      <c r="A208" s="38" t="s">
        <v>292</v>
      </c>
      <c r="B208" s="13" t="s">
        <v>36</v>
      </c>
      <c r="C208" s="13" t="s">
        <v>37</v>
      </c>
      <c r="D208" s="13" t="s">
        <v>15</v>
      </c>
      <c r="E208" s="13" t="s">
        <v>295</v>
      </c>
      <c r="F208" s="13"/>
      <c r="G208" s="21">
        <v>533.6</v>
      </c>
      <c r="H208" s="21">
        <v>533.6</v>
      </c>
      <c r="I208" s="67">
        <f t="shared" ref="I208:I271" si="55">H208/G208*100</f>
        <v>100</v>
      </c>
    </row>
    <row r="209" spans="1:9" ht="47.25" x14ac:dyDescent="0.2">
      <c r="A209" s="12" t="s">
        <v>142</v>
      </c>
      <c r="B209" s="13" t="s">
        <v>36</v>
      </c>
      <c r="C209" s="13" t="s">
        <v>37</v>
      </c>
      <c r="D209" s="13" t="s">
        <v>15</v>
      </c>
      <c r="E209" s="13" t="s">
        <v>295</v>
      </c>
      <c r="F209" s="13" t="s">
        <v>139</v>
      </c>
      <c r="G209" s="21">
        <v>533.6</v>
      </c>
      <c r="H209" s="21">
        <v>533.6</v>
      </c>
      <c r="I209" s="67">
        <f t="shared" si="55"/>
        <v>100</v>
      </c>
    </row>
    <row r="210" spans="1:9" ht="15.75" x14ac:dyDescent="0.2">
      <c r="A210" s="12" t="s">
        <v>290</v>
      </c>
      <c r="B210" s="13" t="s">
        <v>36</v>
      </c>
      <c r="C210" s="13" t="s">
        <v>37</v>
      </c>
      <c r="D210" s="13" t="s">
        <v>15</v>
      </c>
      <c r="E210" s="13" t="s">
        <v>296</v>
      </c>
      <c r="F210" s="13"/>
      <c r="G210" s="21">
        <v>53.7</v>
      </c>
      <c r="H210" s="21">
        <v>53.7</v>
      </c>
      <c r="I210" s="67">
        <f t="shared" si="55"/>
        <v>100</v>
      </c>
    </row>
    <row r="211" spans="1:9" ht="31.5" x14ac:dyDescent="0.2">
      <c r="A211" s="12" t="s">
        <v>297</v>
      </c>
      <c r="B211" s="13" t="s">
        <v>36</v>
      </c>
      <c r="C211" s="13" t="s">
        <v>37</v>
      </c>
      <c r="D211" s="13" t="s">
        <v>15</v>
      </c>
      <c r="E211" s="13" t="s">
        <v>296</v>
      </c>
      <c r="F211" s="13" t="s">
        <v>145</v>
      </c>
      <c r="G211" s="21">
        <v>53.7</v>
      </c>
      <c r="H211" s="21">
        <v>53.7</v>
      </c>
      <c r="I211" s="67">
        <f t="shared" si="55"/>
        <v>100</v>
      </c>
    </row>
    <row r="212" spans="1:9" ht="25.5" customHeight="1" x14ac:dyDescent="0.2">
      <c r="A212" s="12" t="s">
        <v>230</v>
      </c>
      <c r="B212" s="13" t="s">
        <v>36</v>
      </c>
      <c r="C212" s="13" t="s">
        <v>37</v>
      </c>
      <c r="D212" s="13" t="s">
        <v>15</v>
      </c>
      <c r="E212" s="13" t="s">
        <v>231</v>
      </c>
      <c r="F212" s="13"/>
      <c r="G212" s="21">
        <f>G213</f>
        <v>300</v>
      </c>
      <c r="H212" s="21">
        <f t="shared" ref="H212" si="56">H213</f>
        <v>300</v>
      </c>
      <c r="I212" s="67">
        <f t="shared" si="55"/>
        <v>100</v>
      </c>
    </row>
    <row r="213" spans="1:9" ht="47.25" x14ac:dyDescent="0.2">
      <c r="A213" s="12" t="s">
        <v>142</v>
      </c>
      <c r="B213" s="13" t="s">
        <v>36</v>
      </c>
      <c r="C213" s="13" t="s">
        <v>37</v>
      </c>
      <c r="D213" s="13" t="s">
        <v>15</v>
      </c>
      <c r="E213" s="13" t="s">
        <v>231</v>
      </c>
      <c r="F213" s="13" t="s">
        <v>139</v>
      </c>
      <c r="G213" s="21">
        <v>300</v>
      </c>
      <c r="H213" s="21">
        <v>300</v>
      </c>
      <c r="I213" s="67">
        <f t="shared" si="55"/>
        <v>100</v>
      </c>
    </row>
    <row r="214" spans="1:9" ht="20.25" customHeight="1" x14ac:dyDescent="0.2">
      <c r="A214" s="12" t="s">
        <v>61</v>
      </c>
      <c r="B214" s="13" t="s">
        <v>36</v>
      </c>
      <c r="C214" s="13" t="s">
        <v>37</v>
      </c>
      <c r="D214" s="13" t="s">
        <v>16</v>
      </c>
      <c r="E214" s="13"/>
      <c r="F214" s="13"/>
      <c r="G214" s="21">
        <f>G215+G218</f>
        <v>1882.9</v>
      </c>
      <c r="H214" s="21">
        <f>H215+H218</f>
        <v>1882.9</v>
      </c>
      <c r="I214" s="67">
        <f t="shared" si="55"/>
        <v>100</v>
      </c>
    </row>
    <row r="215" spans="1:9" ht="50.25" customHeight="1" x14ac:dyDescent="0.2">
      <c r="A215" s="12" t="s">
        <v>128</v>
      </c>
      <c r="B215" s="13" t="s">
        <v>36</v>
      </c>
      <c r="C215" s="13" t="s">
        <v>37</v>
      </c>
      <c r="D215" s="13" t="s">
        <v>16</v>
      </c>
      <c r="E215" s="13" t="s">
        <v>111</v>
      </c>
      <c r="F215" s="13"/>
      <c r="G215" s="21">
        <f>G216</f>
        <v>1869</v>
      </c>
      <c r="H215" s="21">
        <f t="shared" ref="H215" si="57">H216</f>
        <v>1869</v>
      </c>
      <c r="I215" s="67">
        <f t="shared" si="55"/>
        <v>100</v>
      </c>
    </row>
    <row r="216" spans="1:9" ht="50.25" customHeight="1" x14ac:dyDescent="0.2">
      <c r="A216" s="12" t="s">
        <v>65</v>
      </c>
      <c r="B216" s="13" t="s">
        <v>36</v>
      </c>
      <c r="C216" s="13" t="s">
        <v>37</v>
      </c>
      <c r="D216" s="13" t="s">
        <v>16</v>
      </c>
      <c r="E216" s="13" t="s">
        <v>270</v>
      </c>
      <c r="F216" s="13"/>
      <c r="G216" s="21">
        <f>G217</f>
        <v>1869</v>
      </c>
      <c r="H216" s="21">
        <f>H217</f>
        <v>1869</v>
      </c>
      <c r="I216" s="67">
        <f t="shared" si="55"/>
        <v>100</v>
      </c>
    </row>
    <row r="217" spans="1:9" ht="93.75" customHeight="1" x14ac:dyDescent="0.2">
      <c r="A217" s="14" t="s">
        <v>138</v>
      </c>
      <c r="B217" s="13" t="s">
        <v>36</v>
      </c>
      <c r="C217" s="13" t="s">
        <v>37</v>
      </c>
      <c r="D217" s="13" t="s">
        <v>16</v>
      </c>
      <c r="E217" s="13" t="s">
        <v>270</v>
      </c>
      <c r="F217" s="13" t="s">
        <v>137</v>
      </c>
      <c r="G217" s="21">
        <v>1869</v>
      </c>
      <c r="H217" s="21">
        <v>1869</v>
      </c>
      <c r="I217" s="67">
        <f t="shared" si="55"/>
        <v>100</v>
      </c>
    </row>
    <row r="218" spans="1:9" ht="64.5" customHeight="1" x14ac:dyDescent="0.2">
      <c r="A218" s="14" t="s">
        <v>318</v>
      </c>
      <c r="B218" s="13" t="s">
        <v>36</v>
      </c>
      <c r="C218" s="13" t="s">
        <v>37</v>
      </c>
      <c r="D218" s="13" t="s">
        <v>16</v>
      </c>
      <c r="E218" s="13" t="s">
        <v>317</v>
      </c>
      <c r="F218" s="13"/>
      <c r="G218" s="21">
        <v>13.9</v>
      </c>
      <c r="H218" s="21">
        <v>13.9</v>
      </c>
      <c r="I218" s="67">
        <f t="shared" si="55"/>
        <v>100</v>
      </c>
    </row>
    <row r="219" spans="1:9" ht="69.75" customHeight="1" x14ac:dyDescent="0.2">
      <c r="A219" s="12" t="s">
        <v>138</v>
      </c>
      <c r="B219" s="13" t="s">
        <v>36</v>
      </c>
      <c r="C219" s="13" t="s">
        <v>37</v>
      </c>
      <c r="D219" s="13" t="s">
        <v>16</v>
      </c>
      <c r="E219" s="13" t="s">
        <v>317</v>
      </c>
      <c r="F219" s="13" t="s">
        <v>137</v>
      </c>
      <c r="G219" s="21">
        <v>13.9</v>
      </c>
      <c r="H219" s="21">
        <v>13.9</v>
      </c>
      <c r="I219" s="67">
        <f t="shared" si="55"/>
        <v>100</v>
      </c>
    </row>
    <row r="220" spans="1:9" ht="19.5" customHeight="1" x14ac:dyDescent="0.2">
      <c r="A220" s="12" t="s">
        <v>51</v>
      </c>
      <c r="B220" s="13" t="s">
        <v>36</v>
      </c>
      <c r="C220" s="13" t="s">
        <v>7</v>
      </c>
      <c r="D220" s="13" t="s">
        <v>64</v>
      </c>
      <c r="E220" s="13" t="s">
        <v>13</v>
      </c>
      <c r="F220" s="13" t="s">
        <v>13</v>
      </c>
      <c r="G220" s="21">
        <f>G221</f>
        <v>7966.6</v>
      </c>
      <c r="H220" s="21">
        <f t="shared" ref="H220" si="58">H221</f>
        <v>7966.6</v>
      </c>
      <c r="I220" s="67">
        <f t="shared" si="55"/>
        <v>100</v>
      </c>
    </row>
    <row r="221" spans="1:9" ht="24.75" customHeight="1" x14ac:dyDescent="0.2">
      <c r="A221" s="12" t="s">
        <v>38</v>
      </c>
      <c r="B221" s="13" t="s">
        <v>36</v>
      </c>
      <c r="C221" s="13" t="s">
        <v>7</v>
      </c>
      <c r="D221" s="13" t="s">
        <v>26</v>
      </c>
      <c r="E221" s="13" t="s">
        <v>13</v>
      </c>
      <c r="F221" s="13" t="s">
        <v>13</v>
      </c>
      <c r="G221" s="21">
        <f>G222</f>
        <v>7966.6</v>
      </c>
      <c r="H221" s="21">
        <f t="shared" ref="H221" si="59">H222</f>
        <v>7966.6</v>
      </c>
      <c r="I221" s="67">
        <f t="shared" si="55"/>
        <v>100</v>
      </c>
    </row>
    <row r="222" spans="1:9" ht="36.75" customHeight="1" x14ac:dyDescent="0.2">
      <c r="A222" s="12" t="s">
        <v>112</v>
      </c>
      <c r="B222" s="18" t="s">
        <v>36</v>
      </c>
      <c r="C222" s="18" t="s">
        <v>7</v>
      </c>
      <c r="D222" s="18" t="s">
        <v>26</v>
      </c>
      <c r="E222" s="18" t="s">
        <v>113</v>
      </c>
      <c r="F222" s="18"/>
      <c r="G222" s="30">
        <f>G223</f>
        <v>7966.6</v>
      </c>
      <c r="H222" s="30">
        <f t="shared" ref="H222" si="60">H223</f>
        <v>7966.6</v>
      </c>
      <c r="I222" s="67">
        <f t="shared" si="55"/>
        <v>100</v>
      </c>
    </row>
    <row r="223" spans="1:9" ht="38.25" customHeight="1" x14ac:dyDescent="0.2">
      <c r="A223" s="12" t="s">
        <v>70</v>
      </c>
      <c r="B223" s="13" t="s">
        <v>36</v>
      </c>
      <c r="C223" s="13" t="s">
        <v>7</v>
      </c>
      <c r="D223" s="13" t="s">
        <v>26</v>
      </c>
      <c r="E223" s="13" t="s">
        <v>81</v>
      </c>
      <c r="F223" s="13" t="s">
        <v>13</v>
      </c>
      <c r="G223" s="21">
        <f>G224+G225+G226</f>
        <v>7966.6</v>
      </c>
      <c r="H223" s="21">
        <f>H224+H225+H226</f>
        <v>7966.6</v>
      </c>
      <c r="I223" s="67">
        <f t="shared" si="55"/>
        <v>100</v>
      </c>
    </row>
    <row r="224" spans="1:9" ht="98.25" customHeight="1" x14ac:dyDescent="0.2">
      <c r="A224" s="14" t="s">
        <v>138</v>
      </c>
      <c r="B224" s="13" t="s">
        <v>36</v>
      </c>
      <c r="C224" s="13" t="s">
        <v>7</v>
      </c>
      <c r="D224" s="13" t="s">
        <v>26</v>
      </c>
      <c r="E224" s="13" t="s">
        <v>81</v>
      </c>
      <c r="F224" s="13" t="s">
        <v>137</v>
      </c>
      <c r="G224" s="21">
        <v>5834.6</v>
      </c>
      <c r="H224" s="21">
        <v>5834.6</v>
      </c>
      <c r="I224" s="67">
        <f t="shared" si="55"/>
        <v>100</v>
      </c>
    </row>
    <row r="225" spans="1:9" ht="48.75" customHeight="1" x14ac:dyDescent="0.2">
      <c r="A225" s="12" t="s">
        <v>142</v>
      </c>
      <c r="B225" s="13" t="s">
        <v>36</v>
      </c>
      <c r="C225" s="13" t="s">
        <v>7</v>
      </c>
      <c r="D225" s="13" t="s">
        <v>26</v>
      </c>
      <c r="E225" s="13" t="s">
        <v>81</v>
      </c>
      <c r="F225" s="13" t="s">
        <v>139</v>
      </c>
      <c r="G225" s="21">
        <v>2132</v>
      </c>
      <c r="H225" s="21">
        <v>2132</v>
      </c>
      <c r="I225" s="67">
        <f t="shared" si="55"/>
        <v>100</v>
      </c>
    </row>
    <row r="226" spans="1:9" ht="15.75" hidden="1" x14ac:dyDescent="0.2">
      <c r="A226" s="12"/>
      <c r="B226" s="13"/>
      <c r="C226" s="13"/>
      <c r="D226" s="13"/>
      <c r="E226" s="13"/>
      <c r="F226" s="13"/>
      <c r="G226" s="21"/>
      <c r="H226" s="21"/>
      <c r="I226" s="67"/>
    </row>
    <row r="227" spans="1:9" ht="31.5" x14ac:dyDescent="0.2">
      <c r="A227" s="15" t="s">
        <v>209</v>
      </c>
      <c r="B227" s="17" t="s">
        <v>40</v>
      </c>
      <c r="C227" s="17" t="s">
        <v>13</v>
      </c>
      <c r="D227" s="17" t="s">
        <v>13</v>
      </c>
      <c r="E227" s="17" t="s">
        <v>13</v>
      </c>
      <c r="F227" s="17" t="s">
        <v>13</v>
      </c>
      <c r="G227" s="22">
        <f>G228+G241+G239</f>
        <v>8974.8000000000011</v>
      </c>
      <c r="H227" s="22">
        <f>H228+H241+H239</f>
        <v>8969.3000000000011</v>
      </c>
      <c r="I227" s="67">
        <f t="shared" si="55"/>
        <v>99.938717297321389</v>
      </c>
    </row>
    <row r="228" spans="1:9" ht="18.75" customHeight="1" x14ac:dyDescent="0.2">
      <c r="A228" s="12" t="s">
        <v>50</v>
      </c>
      <c r="B228" s="13" t="s">
        <v>40</v>
      </c>
      <c r="C228" s="13" t="s">
        <v>15</v>
      </c>
      <c r="D228" s="13" t="s">
        <v>13</v>
      </c>
      <c r="E228" s="13" t="s">
        <v>13</v>
      </c>
      <c r="F228" s="13" t="s">
        <v>13</v>
      </c>
      <c r="G228" s="21">
        <f>G229</f>
        <v>7755.4000000000005</v>
      </c>
      <c r="H228" s="21">
        <f t="shared" ref="H228:H229" si="61">H229</f>
        <v>7749.9000000000005</v>
      </c>
      <c r="I228" s="67">
        <f t="shared" si="55"/>
        <v>99.929081672125236</v>
      </c>
    </row>
    <row r="229" spans="1:9" ht="19.5" customHeight="1" x14ac:dyDescent="0.2">
      <c r="A229" s="12" t="s">
        <v>18</v>
      </c>
      <c r="B229" s="13" t="s">
        <v>40</v>
      </c>
      <c r="C229" s="13" t="s">
        <v>15</v>
      </c>
      <c r="D229" s="13" t="s">
        <v>8</v>
      </c>
      <c r="E229" s="13" t="s">
        <v>13</v>
      </c>
      <c r="F229" s="13" t="s">
        <v>13</v>
      </c>
      <c r="G229" s="21">
        <f>G230</f>
        <v>7755.4000000000005</v>
      </c>
      <c r="H229" s="21">
        <f t="shared" si="61"/>
        <v>7749.9000000000005</v>
      </c>
      <c r="I229" s="67">
        <f t="shared" si="55"/>
        <v>99.929081672125236</v>
      </c>
    </row>
    <row r="230" spans="1:9" ht="28.5" customHeight="1" x14ac:dyDescent="0.2">
      <c r="A230" s="12" t="s">
        <v>268</v>
      </c>
      <c r="B230" s="13" t="s">
        <v>40</v>
      </c>
      <c r="C230" s="16" t="s">
        <v>15</v>
      </c>
      <c r="D230" s="16" t="s">
        <v>8</v>
      </c>
      <c r="E230" s="16" t="s">
        <v>269</v>
      </c>
      <c r="F230" s="16"/>
      <c r="G230" s="21">
        <f>G231+G236</f>
        <v>7755.4000000000005</v>
      </c>
      <c r="H230" s="21">
        <f t="shared" ref="H230" si="62">H231+H236</f>
        <v>7749.9000000000005</v>
      </c>
      <c r="I230" s="67">
        <f t="shared" si="55"/>
        <v>99.929081672125236</v>
      </c>
    </row>
    <row r="231" spans="1:9" ht="52.5" customHeight="1" x14ac:dyDescent="0.2">
      <c r="A231" s="12" t="s">
        <v>65</v>
      </c>
      <c r="B231" s="13" t="s">
        <v>40</v>
      </c>
      <c r="C231" s="16" t="s">
        <v>15</v>
      </c>
      <c r="D231" s="16" t="s">
        <v>8</v>
      </c>
      <c r="E231" s="16" t="s">
        <v>267</v>
      </c>
      <c r="F231" s="16"/>
      <c r="G231" s="27">
        <f>G232+G233+G234</f>
        <v>6520.4000000000005</v>
      </c>
      <c r="H231" s="27">
        <f t="shared" ref="H231" si="63">H232+H233+H234</f>
        <v>6515.4000000000005</v>
      </c>
      <c r="I231" s="67">
        <f t="shared" si="55"/>
        <v>99.923317587878046</v>
      </c>
    </row>
    <row r="232" spans="1:9" ht="94.5" x14ac:dyDescent="0.2">
      <c r="A232" s="14" t="s">
        <v>138</v>
      </c>
      <c r="B232" s="13" t="s">
        <v>40</v>
      </c>
      <c r="C232" s="16" t="s">
        <v>15</v>
      </c>
      <c r="D232" s="16" t="s">
        <v>8</v>
      </c>
      <c r="E232" s="16" t="s">
        <v>255</v>
      </c>
      <c r="F232" s="16" t="s">
        <v>137</v>
      </c>
      <c r="G232" s="27">
        <v>5378.8</v>
      </c>
      <c r="H232" s="27">
        <v>5378.8</v>
      </c>
      <c r="I232" s="67">
        <f t="shared" si="55"/>
        <v>100</v>
      </c>
    </row>
    <row r="233" spans="1:9" ht="96.75" customHeight="1" x14ac:dyDescent="0.2">
      <c r="A233" s="14" t="s">
        <v>138</v>
      </c>
      <c r="B233" s="13" t="s">
        <v>40</v>
      </c>
      <c r="C233" s="16" t="s">
        <v>15</v>
      </c>
      <c r="D233" s="16" t="s">
        <v>8</v>
      </c>
      <c r="E233" s="16" t="s">
        <v>254</v>
      </c>
      <c r="F233" s="16" t="s">
        <v>137</v>
      </c>
      <c r="G233" s="27">
        <v>640.1</v>
      </c>
      <c r="H233" s="27">
        <v>640.1</v>
      </c>
      <c r="I233" s="67">
        <f t="shared" si="55"/>
        <v>100</v>
      </c>
    </row>
    <row r="234" spans="1:9" ht="50.25" customHeight="1" x14ac:dyDescent="0.2">
      <c r="A234" s="12" t="s">
        <v>142</v>
      </c>
      <c r="B234" s="13" t="s">
        <v>40</v>
      </c>
      <c r="C234" s="16" t="s">
        <v>15</v>
      </c>
      <c r="D234" s="16" t="s">
        <v>8</v>
      </c>
      <c r="E234" s="16" t="s">
        <v>254</v>
      </c>
      <c r="F234" s="16" t="s">
        <v>139</v>
      </c>
      <c r="G234" s="27">
        <v>501.5</v>
      </c>
      <c r="H234" s="27">
        <v>496.5</v>
      </c>
      <c r="I234" s="67">
        <f t="shared" si="55"/>
        <v>99.002991026919247</v>
      </c>
    </row>
    <row r="235" spans="1:9" ht="21" customHeight="1" x14ac:dyDescent="0.2">
      <c r="A235" s="12" t="s">
        <v>141</v>
      </c>
      <c r="B235" s="13" t="s">
        <v>40</v>
      </c>
      <c r="C235" s="16" t="s">
        <v>15</v>
      </c>
      <c r="D235" s="16" t="s">
        <v>8</v>
      </c>
      <c r="E235" s="16" t="s">
        <v>254</v>
      </c>
      <c r="F235" s="16" t="s">
        <v>140</v>
      </c>
      <c r="G235" s="27">
        <v>0</v>
      </c>
      <c r="H235" s="27">
        <v>0</v>
      </c>
      <c r="I235" s="67" t="e">
        <f t="shared" si="55"/>
        <v>#DIV/0!</v>
      </c>
    </row>
    <row r="236" spans="1:9" ht="24.75" customHeight="1" x14ac:dyDescent="0.2">
      <c r="A236" s="12" t="s">
        <v>265</v>
      </c>
      <c r="B236" s="13" t="s">
        <v>40</v>
      </c>
      <c r="C236" s="16" t="s">
        <v>15</v>
      </c>
      <c r="D236" s="16" t="s">
        <v>8</v>
      </c>
      <c r="E236" s="16" t="s">
        <v>264</v>
      </c>
      <c r="F236" s="16"/>
      <c r="G236" s="27">
        <f>G237</f>
        <v>1235</v>
      </c>
      <c r="H236" s="27">
        <f t="shared" ref="H236" si="64">H237</f>
        <v>1234.5</v>
      </c>
      <c r="I236" s="67">
        <f t="shared" si="55"/>
        <v>99.959514170040492</v>
      </c>
    </row>
    <row r="237" spans="1:9" ht="79.5" customHeight="1" x14ac:dyDescent="0.2">
      <c r="A237" s="12" t="s">
        <v>266</v>
      </c>
      <c r="B237" s="13" t="s">
        <v>40</v>
      </c>
      <c r="C237" s="16" t="s">
        <v>15</v>
      </c>
      <c r="D237" s="16" t="s">
        <v>8</v>
      </c>
      <c r="E237" s="16" t="s">
        <v>263</v>
      </c>
      <c r="F237" s="16"/>
      <c r="G237" s="27">
        <f>G238</f>
        <v>1235</v>
      </c>
      <c r="H237" s="27">
        <v>1234.5</v>
      </c>
      <c r="I237" s="67">
        <f t="shared" si="55"/>
        <v>99.959514170040492</v>
      </c>
    </row>
    <row r="238" spans="1:9" ht="49.5" customHeight="1" x14ac:dyDescent="0.2">
      <c r="A238" s="12" t="s">
        <v>142</v>
      </c>
      <c r="B238" s="13" t="s">
        <v>40</v>
      </c>
      <c r="C238" s="16" t="s">
        <v>15</v>
      </c>
      <c r="D238" s="16" t="s">
        <v>8</v>
      </c>
      <c r="E238" s="16" t="s">
        <v>263</v>
      </c>
      <c r="F238" s="16" t="s">
        <v>139</v>
      </c>
      <c r="G238" s="27">
        <v>1235</v>
      </c>
      <c r="H238" s="27">
        <v>1234.5</v>
      </c>
      <c r="I238" s="67">
        <f t="shared" si="55"/>
        <v>99.959514170040492</v>
      </c>
    </row>
    <row r="239" spans="1:9" ht="49.5" customHeight="1" x14ac:dyDescent="0.2">
      <c r="A239" s="12" t="s">
        <v>318</v>
      </c>
      <c r="B239" s="13" t="s">
        <v>40</v>
      </c>
      <c r="C239" s="16" t="s">
        <v>15</v>
      </c>
      <c r="D239" s="16" t="s">
        <v>8</v>
      </c>
      <c r="E239" s="16" t="s">
        <v>317</v>
      </c>
      <c r="F239" s="16"/>
      <c r="G239" s="27">
        <v>69.400000000000006</v>
      </c>
      <c r="H239" s="27">
        <v>69.400000000000006</v>
      </c>
      <c r="I239" s="67">
        <f t="shared" si="55"/>
        <v>100</v>
      </c>
    </row>
    <row r="240" spans="1:9" ht="49.5" customHeight="1" x14ac:dyDescent="0.2">
      <c r="A240" s="12" t="s">
        <v>138</v>
      </c>
      <c r="B240" s="13" t="s">
        <v>40</v>
      </c>
      <c r="C240" s="16" t="s">
        <v>15</v>
      </c>
      <c r="D240" s="16" t="s">
        <v>8</v>
      </c>
      <c r="E240" s="16" t="s">
        <v>317</v>
      </c>
      <c r="F240" s="16" t="s">
        <v>137</v>
      </c>
      <c r="G240" s="27">
        <v>69.400000000000006</v>
      </c>
      <c r="H240" s="27">
        <v>69.400000000000006</v>
      </c>
      <c r="I240" s="67">
        <f t="shared" si="55"/>
        <v>100</v>
      </c>
    </row>
    <row r="241" spans="1:11" ht="162" customHeight="1" x14ac:dyDescent="0.2">
      <c r="A241" s="12" t="s">
        <v>324</v>
      </c>
      <c r="B241" s="13" t="s">
        <v>40</v>
      </c>
      <c r="C241" s="16" t="s">
        <v>16</v>
      </c>
      <c r="D241" s="16" t="s">
        <v>20</v>
      </c>
      <c r="E241" s="16" t="s">
        <v>325</v>
      </c>
      <c r="F241" s="16"/>
      <c r="G241" s="27">
        <v>1150</v>
      </c>
      <c r="H241" s="27">
        <v>1150</v>
      </c>
      <c r="I241" s="67">
        <f t="shared" si="55"/>
        <v>100</v>
      </c>
    </row>
    <row r="242" spans="1:11" ht="49.5" customHeight="1" x14ac:dyDescent="0.2">
      <c r="A242" s="12" t="s">
        <v>142</v>
      </c>
      <c r="B242" s="13" t="s">
        <v>40</v>
      </c>
      <c r="C242" s="16" t="s">
        <v>16</v>
      </c>
      <c r="D242" s="16" t="s">
        <v>20</v>
      </c>
      <c r="E242" s="16" t="s">
        <v>325</v>
      </c>
      <c r="F242" s="16" t="s">
        <v>139</v>
      </c>
      <c r="G242" s="27">
        <v>1150</v>
      </c>
      <c r="H242" s="27">
        <v>1150</v>
      </c>
      <c r="I242" s="67">
        <f t="shared" si="55"/>
        <v>100</v>
      </c>
    </row>
    <row r="243" spans="1:11" ht="19.5" customHeight="1" x14ac:dyDescent="0.2">
      <c r="A243" s="15" t="s">
        <v>25</v>
      </c>
      <c r="B243" s="17" t="s">
        <v>41</v>
      </c>
      <c r="C243" s="17" t="s">
        <v>13</v>
      </c>
      <c r="D243" s="17" t="s">
        <v>13</v>
      </c>
      <c r="E243" s="17" t="s">
        <v>13</v>
      </c>
      <c r="F243" s="17" t="s">
        <v>13</v>
      </c>
      <c r="G243" s="67">
        <f>G244+G322</f>
        <v>1228637.3799999999</v>
      </c>
      <c r="H243" s="67">
        <f>H244+H322</f>
        <v>1219961.8799999999</v>
      </c>
      <c r="I243" s="67">
        <f t="shared" si="55"/>
        <v>99.293892555995654</v>
      </c>
    </row>
    <row r="244" spans="1:11" ht="22.5" customHeight="1" x14ac:dyDescent="0.2">
      <c r="A244" s="12" t="s">
        <v>42</v>
      </c>
      <c r="B244" s="18" t="s">
        <v>41</v>
      </c>
      <c r="C244" s="18" t="s">
        <v>24</v>
      </c>
      <c r="D244" s="18" t="s">
        <v>13</v>
      </c>
      <c r="E244" s="18" t="s">
        <v>13</v>
      </c>
      <c r="F244" s="18" t="s">
        <v>13</v>
      </c>
      <c r="G244" s="28">
        <f>G245+G260+G286+G297+G301+G304</f>
        <v>1217209.7799999998</v>
      </c>
      <c r="H244" s="28">
        <f>H245+H260+H286+H297+H301+H304</f>
        <v>1208561.2799999998</v>
      </c>
      <c r="I244" s="67">
        <f t="shared" si="55"/>
        <v>99.289481555102199</v>
      </c>
      <c r="J244" s="66"/>
      <c r="K244" s="66"/>
    </row>
    <row r="245" spans="1:11" ht="21.75" customHeight="1" x14ac:dyDescent="0.2">
      <c r="A245" s="12" t="s">
        <v>43</v>
      </c>
      <c r="B245" s="18" t="s">
        <v>41</v>
      </c>
      <c r="C245" s="18" t="s">
        <v>24</v>
      </c>
      <c r="D245" s="18" t="s">
        <v>15</v>
      </c>
      <c r="E245" s="18" t="s">
        <v>13</v>
      </c>
      <c r="F245" s="18" t="s">
        <v>13</v>
      </c>
      <c r="G245" s="28">
        <f>G246</f>
        <v>373420.80000000005</v>
      </c>
      <c r="H245" s="28">
        <f t="shared" ref="H245" si="65">H246</f>
        <v>369565.8</v>
      </c>
      <c r="I245" s="67">
        <f t="shared" si="55"/>
        <v>98.967652578538718</v>
      </c>
      <c r="J245" s="66"/>
      <c r="K245" s="66"/>
    </row>
    <row r="246" spans="1:11" ht="45.75" customHeight="1" x14ac:dyDescent="0.2">
      <c r="A246" s="12" t="s">
        <v>170</v>
      </c>
      <c r="B246" s="13" t="s">
        <v>41</v>
      </c>
      <c r="C246" s="13" t="s">
        <v>24</v>
      </c>
      <c r="D246" s="13" t="s">
        <v>15</v>
      </c>
      <c r="E246" s="13" t="s">
        <v>114</v>
      </c>
      <c r="F246" s="13"/>
      <c r="G246" s="29">
        <f>G247+G249+G251+G253</f>
        <v>373420.80000000005</v>
      </c>
      <c r="H246" s="29">
        <f>H247+H249+H251+H253</f>
        <v>369565.8</v>
      </c>
      <c r="I246" s="67">
        <f t="shared" si="55"/>
        <v>98.967652578538718</v>
      </c>
    </row>
    <row r="247" spans="1:11" ht="210" customHeight="1" x14ac:dyDescent="0.2">
      <c r="A247" s="36" t="s">
        <v>219</v>
      </c>
      <c r="B247" s="13" t="s">
        <v>41</v>
      </c>
      <c r="C247" s="13" t="s">
        <v>24</v>
      </c>
      <c r="D247" s="13" t="s">
        <v>15</v>
      </c>
      <c r="E247" s="13" t="s">
        <v>220</v>
      </c>
      <c r="F247" s="16"/>
      <c r="G247" s="27">
        <f>G248</f>
        <v>298951</v>
      </c>
      <c r="H247" s="27">
        <f t="shared" ref="H247" si="66">H248</f>
        <v>297897.3</v>
      </c>
      <c r="I247" s="67">
        <f t="shared" si="55"/>
        <v>99.64753421129214</v>
      </c>
    </row>
    <row r="248" spans="1:11" ht="94.5" x14ac:dyDescent="0.2">
      <c r="A248" s="14" t="s">
        <v>138</v>
      </c>
      <c r="B248" s="13" t="s">
        <v>41</v>
      </c>
      <c r="C248" s="13" t="s">
        <v>24</v>
      </c>
      <c r="D248" s="13" t="s">
        <v>15</v>
      </c>
      <c r="E248" s="13" t="s">
        <v>220</v>
      </c>
      <c r="F248" s="13" t="s">
        <v>137</v>
      </c>
      <c r="G248" s="21">
        <v>298951</v>
      </c>
      <c r="H248" s="21">
        <v>297897.3</v>
      </c>
      <c r="I248" s="67">
        <f t="shared" si="55"/>
        <v>99.64753421129214</v>
      </c>
    </row>
    <row r="249" spans="1:11" ht="222.75" customHeight="1" x14ac:dyDescent="0.2">
      <c r="A249" s="55" t="s">
        <v>82</v>
      </c>
      <c r="B249" s="13" t="s">
        <v>41</v>
      </c>
      <c r="C249" s="13" t="s">
        <v>24</v>
      </c>
      <c r="D249" s="13" t="s">
        <v>15</v>
      </c>
      <c r="E249" s="13" t="s">
        <v>167</v>
      </c>
      <c r="F249" s="13"/>
      <c r="G249" s="21">
        <f>G250</f>
        <v>1725.9</v>
      </c>
      <c r="H249" s="21">
        <f t="shared" ref="H249" si="67">H250</f>
        <v>1725.9</v>
      </c>
      <c r="I249" s="67">
        <f t="shared" si="55"/>
        <v>100</v>
      </c>
    </row>
    <row r="250" spans="1:11" ht="47.25" x14ac:dyDescent="0.2">
      <c r="A250" s="12" t="s">
        <v>142</v>
      </c>
      <c r="B250" s="13" t="s">
        <v>41</v>
      </c>
      <c r="C250" s="13" t="s">
        <v>24</v>
      </c>
      <c r="D250" s="13" t="s">
        <v>15</v>
      </c>
      <c r="E250" s="13" t="s">
        <v>167</v>
      </c>
      <c r="F250" s="13" t="s">
        <v>139</v>
      </c>
      <c r="G250" s="21">
        <v>1725.9</v>
      </c>
      <c r="H250" s="21">
        <v>1725.9</v>
      </c>
      <c r="I250" s="67">
        <f t="shared" si="55"/>
        <v>100</v>
      </c>
    </row>
    <row r="251" spans="1:11" ht="97.5" customHeight="1" x14ac:dyDescent="0.2">
      <c r="A251" s="59" t="s">
        <v>215</v>
      </c>
      <c r="B251" s="13" t="s">
        <v>41</v>
      </c>
      <c r="C251" s="13" t="s">
        <v>24</v>
      </c>
      <c r="D251" s="13" t="s">
        <v>15</v>
      </c>
      <c r="E251" s="13" t="s">
        <v>214</v>
      </c>
      <c r="F251" s="13"/>
      <c r="G251" s="21">
        <f>G252</f>
        <v>14535</v>
      </c>
      <c r="H251" s="21">
        <f>H252</f>
        <v>14067.5</v>
      </c>
      <c r="I251" s="67">
        <f t="shared" si="55"/>
        <v>96.783625730994146</v>
      </c>
    </row>
    <row r="252" spans="1:11" ht="81" customHeight="1" x14ac:dyDescent="0.2">
      <c r="A252" s="14" t="s">
        <v>138</v>
      </c>
      <c r="B252" s="13" t="s">
        <v>41</v>
      </c>
      <c r="C252" s="13" t="s">
        <v>24</v>
      </c>
      <c r="D252" s="13" t="s">
        <v>15</v>
      </c>
      <c r="E252" s="13" t="s">
        <v>214</v>
      </c>
      <c r="F252" s="13" t="s">
        <v>137</v>
      </c>
      <c r="G252" s="21">
        <v>14535</v>
      </c>
      <c r="H252" s="21">
        <v>14067.5</v>
      </c>
      <c r="I252" s="67">
        <f t="shared" si="55"/>
        <v>96.783625730994146</v>
      </c>
    </row>
    <row r="253" spans="1:11" ht="33.75" customHeight="1" x14ac:dyDescent="0.2">
      <c r="A253" s="12" t="s">
        <v>70</v>
      </c>
      <c r="B253" s="13" t="s">
        <v>41</v>
      </c>
      <c r="C253" s="13" t="s">
        <v>24</v>
      </c>
      <c r="D253" s="13" t="s">
        <v>15</v>
      </c>
      <c r="E253" s="13" t="s">
        <v>258</v>
      </c>
      <c r="F253" s="13"/>
      <c r="G253" s="21">
        <f>G254+G256+G257+G259</f>
        <v>58208.899999999994</v>
      </c>
      <c r="H253" s="21">
        <f>H254+H256+H257+H259</f>
        <v>55875.1</v>
      </c>
      <c r="I253" s="67">
        <f t="shared" si="55"/>
        <v>95.990647478306585</v>
      </c>
    </row>
    <row r="254" spans="1:11" ht="48" customHeight="1" x14ac:dyDescent="0.2">
      <c r="A254" s="12" t="s">
        <v>142</v>
      </c>
      <c r="B254" s="13" t="s">
        <v>41</v>
      </c>
      <c r="C254" s="13" t="s">
        <v>24</v>
      </c>
      <c r="D254" s="13" t="s">
        <v>15</v>
      </c>
      <c r="E254" s="13" t="s">
        <v>84</v>
      </c>
      <c r="F254" s="13" t="s">
        <v>139</v>
      </c>
      <c r="G254" s="21">
        <v>49347.199999999997</v>
      </c>
      <c r="H254" s="21">
        <v>47200.3</v>
      </c>
      <c r="I254" s="67">
        <f t="shared" si="55"/>
        <v>95.649398547435325</v>
      </c>
    </row>
    <row r="255" spans="1:11" ht="19.5" hidden="1" customHeight="1" x14ac:dyDescent="0.2">
      <c r="A255" s="12"/>
      <c r="B255" s="13"/>
      <c r="C255" s="13"/>
      <c r="D255" s="13"/>
      <c r="E255" s="13"/>
      <c r="F255" s="13"/>
      <c r="G255" s="21"/>
      <c r="H255" s="21"/>
      <c r="I255" s="67" t="e">
        <f t="shared" si="55"/>
        <v>#DIV/0!</v>
      </c>
    </row>
    <row r="256" spans="1:11" ht="22.5" customHeight="1" x14ac:dyDescent="0.2">
      <c r="A256" s="12" t="s">
        <v>141</v>
      </c>
      <c r="B256" s="13" t="s">
        <v>41</v>
      </c>
      <c r="C256" s="13" t="s">
        <v>24</v>
      </c>
      <c r="D256" s="13" t="s">
        <v>15</v>
      </c>
      <c r="E256" s="13" t="s">
        <v>84</v>
      </c>
      <c r="F256" s="13" t="s">
        <v>140</v>
      </c>
      <c r="G256" s="21">
        <v>1160.5999999999999</v>
      </c>
      <c r="H256" s="21">
        <v>1160.5999999999999</v>
      </c>
      <c r="I256" s="67">
        <f t="shared" si="55"/>
        <v>100</v>
      </c>
    </row>
    <row r="257" spans="1:11" ht="62.25" customHeight="1" x14ac:dyDescent="0.2">
      <c r="A257" s="12" t="s">
        <v>256</v>
      </c>
      <c r="B257" s="13" t="s">
        <v>41</v>
      </c>
      <c r="C257" s="13" t="s">
        <v>24</v>
      </c>
      <c r="D257" s="13" t="s">
        <v>15</v>
      </c>
      <c r="E257" s="13" t="s">
        <v>257</v>
      </c>
      <c r="F257" s="13"/>
      <c r="G257" s="21">
        <f>G258</f>
        <v>7701.1</v>
      </c>
      <c r="H257" s="21">
        <f t="shared" ref="H257" si="68">H258</f>
        <v>7514.2</v>
      </c>
      <c r="I257" s="67">
        <f t="shared" si="55"/>
        <v>97.573073976444917</v>
      </c>
    </row>
    <row r="258" spans="1:11" ht="48.75" customHeight="1" x14ac:dyDescent="0.2">
      <c r="A258" s="12" t="s">
        <v>142</v>
      </c>
      <c r="B258" s="13" t="s">
        <v>41</v>
      </c>
      <c r="C258" s="13" t="s">
        <v>24</v>
      </c>
      <c r="D258" s="13" t="s">
        <v>15</v>
      </c>
      <c r="E258" s="13" t="s">
        <v>257</v>
      </c>
      <c r="F258" s="13" t="s">
        <v>139</v>
      </c>
      <c r="G258" s="21">
        <v>7701.1</v>
      </c>
      <c r="H258" s="21">
        <v>7514.2</v>
      </c>
      <c r="I258" s="67">
        <f t="shared" si="55"/>
        <v>97.573073976444917</v>
      </c>
    </row>
    <row r="259" spans="1:11" ht="18" hidden="1" customHeight="1" x14ac:dyDescent="0.2">
      <c r="A259" s="12"/>
      <c r="B259" s="13"/>
      <c r="C259" s="13"/>
      <c r="D259" s="13"/>
      <c r="E259" s="13"/>
      <c r="F259" s="13"/>
      <c r="G259" s="21"/>
      <c r="H259" s="21"/>
      <c r="I259" s="67" t="e">
        <f t="shared" si="55"/>
        <v>#DIV/0!</v>
      </c>
    </row>
    <row r="260" spans="1:11" ht="21.75" customHeight="1" x14ac:dyDescent="0.2">
      <c r="A260" s="15" t="s">
        <v>27</v>
      </c>
      <c r="B260" s="17" t="s">
        <v>41</v>
      </c>
      <c r="C260" s="17" t="s">
        <v>24</v>
      </c>
      <c r="D260" s="17" t="s">
        <v>26</v>
      </c>
      <c r="E260" s="17" t="s">
        <v>13</v>
      </c>
      <c r="F260" s="17" t="s">
        <v>13</v>
      </c>
      <c r="G260" s="60">
        <f>G261+G280+G284</f>
        <v>794724.39999999991</v>
      </c>
      <c r="H260" s="60">
        <f>H261+H280+H284</f>
        <v>790125.1</v>
      </c>
      <c r="I260" s="67">
        <f t="shared" si="55"/>
        <v>99.421271072084878</v>
      </c>
      <c r="J260" s="70"/>
      <c r="K260" s="70"/>
    </row>
    <row r="261" spans="1:11" ht="50.25" customHeight="1" x14ac:dyDescent="0.2">
      <c r="A261" s="12" t="s">
        <v>170</v>
      </c>
      <c r="B261" s="13" t="s">
        <v>41</v>
      </c>
      <c r="C261" s="13" t="s">
        <v>24</v>
      </c>
      <c r="D261" s="13" t="s">
        <v>26</v>
      </c>
      <c r="E261" s="13" t="s">
        <v>114</v>
      </c>
      <c r="F261" s="13"/>
      <c r="G261" s="21">
        <f>G263+G265+G267+G270+G272+G273+G274+G275+G277+G279+G283</f>
        <v>600274.6</v>
      </c>
      <c r="H261" s="21">
        <f>H263+H265+H267+H270+H272+H273+H274+H275+H277+H279+H283</f>
        <v>595675.30000000005</v>
      </c>
      <c r="I261" s="67">
        <f t="shared" si="55"/>
        <v>99.233800663896162</v>
      </c>
      <c r="J261" s="70"/>
      <c r="K261" s="70"/>
    </row>
    <row r="262" spans="1:11" ht="96.75" customHeight="1" x14ac:dyDescent="0.2">
      <c r="A262" s="59" t="s">
        <v>216</v>
      </c>
      <c r="B262" s="13" t="s">
        <v>41</v>
      </c>
      <c r="C262" s="13" t="s">
        <v>24</v>
      </c>
      <c r="D262" s="13" t="s">
        <v>26</v>
      </c>
      <c r="E262" s="13" t="s">
        <v>214</v>
      </c>
      <c r="F262" s="13"/>
      <c r="G262" s="21">
        <f>G263</f>
        <v>24188</v>
      </c>
      <c r="H262" s="21">
        <f>H263</f>
        <v>23615.599999999999</v>
      </c>
      <c r="I262" s="67">
        <f t="shared" si="55"/>
        <v>97.633537291218772</v>
      </c>
      <c r="J262" s="70"/>
    </row>
    <row r="263" spans="1:11" ht="96.75" customHeight="1" x14ac:dyDescent="0.2">
      <c r="A263" s="14" t="s">
        <v>138</v>
      </c>
      <c r="B263" s="13" t="s">
        <v>41</v>
      </c>
      <c r="C263" s="13" t="s">
        <v>24</v>
      </c>
      <c r="D263" s="13" t="s">
        <v>26</v>
      </c>
      <c r="E263" s="13" t="s">
        <v>214</v>
      </c>
      <c r="F263" s="13" t="s">
        <v>137</v>
      </c>
      <c r="G263" s="21">
        <v>24188</v>
      </c>
      <c r="H263" s="21">
        <v>23615.599999999999</v>
      </c>
      <c r="I263" s="67">
        <f t="shared" si="55"/>
        <v>97.633537291218772</v>
      </c>
    </row>
    <row r="264" spans="1:11" ht="24" customHeight="1" x14ac:dyDescent="0.2">
      <c r="A264" s="14" t="s">
        <v>280</v>
      </c>
      <c r="B264" s="13" t="s">
        <v>41</v>
      </c>
      <c r="C264" s="13" t="s">
        <v>24</v>
      </c>
      <c r="D264" s="13" t="s">
        <v>26</v>
      </c>
      <c r="E264" s="13" t="s">
        <v>281</v>
      </c>
      <c r="F264" s="13"/>
      <c r="G264" s="61">
        <v>277.5</v>
      </c>
      <c r="H264" s="61">
        <v>274.89999999999998</v>
      </c>
      <c r="I264" s="67">
        <f t="shared" si="55"/>
        <v>99.063063063063055</v>
      </c>
    </row>
    <row r="265" spans="1:11" ht="51" customHeight="1" x14ac:dyDescent="0.2">
      <c r="A265" s="14" t="s">
        <v>142</v>
      </c>
      <c r="B265" s="13" t="s">
        <v>41</v>
      </c>
      <c r="C265" s="13" t="s">
        <v>24</v>
      </c>
      <c r="D265" s="13" t="s">
        <v>26</v>
      </c>
      <c r="E265" s="13" t="s">
        <v>281</v>
      </c>
      <c r="F265" s="13" t="s">
        <v>139</v>
      </c>
      <c r="G265" s="61">
        <v>277.5</v>
      </c>
      <c r="H265" s="61">
        <v>274.89999999999998</v>
      </c>
      <c r="I265" s="67">
        <f t="shared" si="55"/>
        <v>99.063063063063055</v>
      </c>
    </row>
    <row r="266" spans="1:11" ht="208.5" customHeight="1" x14ac:dyDescent="0.2">
      <c r="A266" s="36" t="s">
        <v>160</v>
      </c>
      <c r="B266" s="13" t="s">
        <v>41</v>
      </c>
      <c r="C266" s="16" t="s">
        <v>24</v>
      </c>
      <c r="D266" s="16" t="s">
        <v>26</v>
      </c>
      <c r="E266" s="16" t="s">
        <v>83</v>
      </c>
      <c r="F266" s="16"/>
      <c r="G266" s="27">
        <f>G267</f>
        <v>29500.3</v>
      </c>
      <c r="H266" s="21">
        <f t="shared" ref="H266" si="69">H267</f>
        <v>29500.3</v>
      </c>
      <c r="I266" s="67">
        <f t="shared" si="55"/>
        <v>100</v>
      </c>
    </row>
    <row r="267" spans="1:11" ht="47.25" customHeight="1" x14ac:dyDescent="0.2">
      <c r="A267" s="12" t="s">
        <v>142</v>
      </c>
      <c r="B267" s="13" t="s">
        <v>41</v>
      </c>
      <c r="C267" s="16" t="s">
        <v>24</v>
      </c>
      <c r="D267" s="16" t="s">
        <v>26</v>
      </c>
      <c r="E267" s="16" t="s">
        <v>83</v>
      </c>
      <c r="F267" s="16" t="s">
        <v>139</v>
      </c>
      <c r="G267" s="27">
        <v>29500.3</v>
      </c>
      <c r="H267" s="27">
        <v>29500.3</v>
      </c>
      <c r="I267" s="67">
        <f t="shared" si="55"/>
        <v>100</v>
      </c>
    </row>
    <row r="268" spans="1:11" ht="204.75" customHeight="1" x14ac:dyDescent="0.2">
      <c r="A268" s="36" t="s">
        <v>160</v>
      </c>
      <c r="B268" s="13" t="s">
        <v>41</v>
      </c>
      <c r="C268" s="13" t="s">
        <v>24</v>
      </c>
      <c r="D268" s="13" t="s">
        <v>26</v>
      </c>
      <c r="E268" s="16" t="s">
        <v>114</v>
      </c>
      <c r="F268" s="16"/>
      <c r="G268" s="21">
        <f>G270</f>
        <v>428356.4</v>
      </c>
      <c r="H268" s="37">
        <f>H270</f>
        <v>426158.5</v>
      </c>
      <c r="I268" s="67">
        <f t="shared" si="55"/>
        <v>99.48689922690545</v>
      </c>
    </row>
    <row r="269" spans="1:11" ht="204.75" customHeight="1" x14ac:dyDescent="0.2">
      <c r="A269" s="36" t="s">
        <v>219</v>
      </c>
      <c r="B269" s="13" t="s">
        <v>41</v>
      </c>
      <c r="C269" s="13" t="s">
        <v>24</v>
      </c>
      <c r="D269" s="13" t="s">
        <v>26</v>
      </c>
      <c r="E269" s="13" t="s">
        <v>220</v>
      </c>
      <c r="F269" s="13"/>
      <c r="G269" s="21">
        <f>G270</f>
        <v>428356.4</v>
      </c>
      <c r="H269" s="21">
        <f t="shared" ref="H269" si="70">H270</f>
        <v>426158.5</v>
      </c>
      <c r="I269" s="67">
        <f t="shared" si="55"/>
        <v>99.48689922690545</v>
      </c>
    </row>
    <row r="270" spans="1:11" ht="95.25" customHeight="1" x14ac:dyDescent="0.2">
      <c r="A270" s="14" t="s">
        <v>138</v>
      </c>
      <c r="B270" s="13" t="s">
        <v>41</v>
      </c>
      <c r="C270" s="13" t="s">
        <v>24</v>
      </c>
      <c r="D270" s="13" t="s">
        <v>26</v>
      </c>
      <c r="E270" s="13" t="s">
        <v>220</v>
      </c>
      <c r="F270" s="13" t="s">
        <v>137</v>
      </c>
      <c r="G270" s="21">
        <v>428356.4</v>
      </c>
      <c r="H270" s="21">
        <v>426158.5</v>
      </c>
      <c r="I270" s="67">
        <f t="shared" si="55"/>
        <v>99.48689922690545</v>
      </c>
    </row>
    <row r="271" spans="1:11" ht="39.75" customHeight="1" x14ac:dyDescent="0.2">
      <c r="A271" s="12" t="s">
        <v>70</v>
      </c>
      <c r="B271" s="13" t="s">
        <v>41</v>
      </c>
      <c r="C271" s="13" t="s">
        <v>24</v>
      </c>
      <c r="D271" s="13" t="s">
        <v>26</v>
      </c>
      <c r="E271" s="13" t="s">
        <v>258</v>
      </c>
      <c r="F271" s="13"/>
      <c r="G271" s="21">
        <f>G272+G273+G274+G275+G276+G278</f>
        <v>70965.5</v>
      </c>
      <c r="H271" s="21">
        <f t="shared" ref="H271" si="71">H272+H273+H274+H275+H276+H278</f>
        <v>69139.099999999991</v>
      </c>
      <c r="I271" s="67">
        <f t="shared" si="55"/>
        <v>97.426355059853023</v>
      </c>
    </row>
    <row r="272" spans="1:11" ht="103.5" customHeight="1" x14ac:dyDescent="0.2">
      <c r="A272" s="14" t="s">
        <v>138</v>
      </c>
      <c r="B272" s="13" t="s">
        <v>41</v>
      </c>
      <c r="C272" s="13" t="s">
        <v>24</v>
      </c>
      <c r="D272" s="13" t="s">
        <v>26</v>
      </c>
      <c r="E272" s="13" t="s">
        <v>84</v>
      </c>
      <c r="F272" s="13" t="s">
        <v>137</v>
      </c>
      <c r="G272" s="21">
        <v>4372.2</v>
      </c>
      <c r="H272" s="21">
        <v>3795.4</v>
      </c>
      <c r="I272" s="67">
        <f t="shared" ref="I272:I335" si="72">H272/G272*100</f>
        <v>86.807556836375284</v>
      </c>
    </row>
    <row r="273" spans="1:11" ht="52.5" customHeight="1" x14ac:dyDescent="0.2">
      <c r="A273" s="12" t="s">
        <v>142</v>
      </c>
      <c r="B273" s="13" t="s">
        <v>41</v>
      </c>
      <c r="C273" s="13" t="s">
        <v>24</v>
      </c>
      <c r="D273" s="13" t="s">
        <v>26</v>
      </c>
      <c r="E273" s="13" t="s">
        <v>84</v>
      </c>
      <c r="F273" s="13" t="s">
        <v>139</v>
      </c>
      <c r="G273" s="21">
        <v>10800.5</v>
      </c>
      <c r="H273" s="21">
        <v>9864.5</v>
      </c>
      <c r="I273" s="67">
        <f t="shared" si="72"/>
        <v>91.333734549326422</v>
      </c>
    </row>
    <row r="274" spans="1:11" ht="32.25" customHeight="1" x14ac:dyDescent="0.2">
      <c r="A274" s="12" t="s">
        <v>147</v>
      </c>
      <c r="B274" s="13" t="s">
        <v>41</v>
      </c>
      <c r="C274" s="13" t="s">
        <v>24</v>
      </c>
      <c r="D274" s="13" t="s">
        <v>26</v>
      </c>
      <c r="E274" s="13" t="s">
        <v>84</v>
      </c>
      <c r="F274" s="13" t="s">
        <v>145</v>
      </c>
      <c r="G274" s="21">
        <v>735.8</v>
      </c>
      <c r="H274" s="21">
        <v>731.9</v>
      </c>
      <c r="I274" s="67">
        <f t="shared" si="72"/>
        <v>99.469964664310965</v>
      </c>
    </row>
    <row r="275" spans="1:11" ht="22.5" customHeight="1" x14ac:dyDescent="0.2">
      <c r="A275" s="12" t="s">
        <v>141</v>
      </c>
      <c r="B275" s="13" t="s">
        <v>41</v>
      </c>
      <c r="C275" s="13" t="s">
        <v>24</v>
      </c>
      <c r="D275" s="13" t="s">
        <v>26</v>
      </c>
      <c r="E275" s="13" t="s">
        <v>84</v>
      </c>
      <c r="F275" s="13" t="s">
        <v>140</v>
      </c>
      <c r="G275" s="21">
        <v>29474</v>
      </c>
      <c r="H275" s="21">
        <v>29474</v>
      </c>
      <c r="I275" s="67">
        <f t="shared" si="72"/>
        <v>100</v>
      </c>
    </row>
    <row r="276" spans="1:11" ht="67.5" customHeight="1" x14ac:dyDescent="0.2">
      <c r="A276" s="12" t="s">
        <v>256</v>
      </c>
      <c r="B276" s="13" t="s">
        <v>41</v>
      </c>
      <c r="C276" s="13" t="s">
        <v>24</v>
      </c>
      <c r="D276" s="13" t="s">
        <v>26</v>
      </c>
      <c r="E276" s="13" t="s">
        <v>257</v>
      </c>
      <c r="F276" s="13"/>
      <c r="G276" s="21">
        <f>G277</f>
        <v>24283</v>
      </c>
      <c r="H276" s="21">
        <f t="shared" ref="H276" si="73">H277</f>
        <v>23974.1</v>
      </c>
      <c r="I276" s="67">
        <f t="shared" si="72"/>
        <v>98.72791664950789</v>
      </c>
    </row>
    <row r="277" spans="1:11" ht="48.75" customHeight="1" x14ac:dyDescent="0.2">
      <c r="A277" s="12" t="s">
        <v>142</v>
      </c>
      <c r="B277" s="13" t="s">
        <v>41</v>
      </c>
      <c r="C277" s="13" t="s">
        <v>24</v>
      </c>
      <c r="D277" s="13" t="s">
        <v>26</v>
      </c>
      <c r="E277" s="13" t="s">
        <v>257</v>
      </c>
      <c r="F277" s="13" t="s">
        <v>139</v>
      </c>
      <c r="G277" s="21">
        <v>24283</v>
      </c>
      <c r="H277" s="21">
        <v>23974.1</v>
      </c>
      <c r="I277" s="67">
        <f t="shared" si="72"/>
        <v>98.72791664950789</v>
      </c>
    </row>
    <row r="278" spans="1:11" ht="66.75" customHeight="1" x14ac:dyDescent="0.2">
      <c r="A278" s="12" t="s">
        <v>282</v>
      </c>
      <c r="B278" s="13" t="s">
        <v>41</v>
      </c>
      <c r="C278" s="13" t="s">
        <v>24</v>
      </c>
      <c r="D278" s="13" t="s">
        <v>26</v>
      </c>
      <c r="E278" s="13" t="s">
        <v>283</v>
      </c>
      <c r="F278" s="13"/>
      <c r="G278" s="21">
        <v>1300</v>
      </c>
      <c r="H278" s="21">
        <v>1299.2</v>
      </c>
      <c r="I278" s="67">
        <f t="shared" si="72"/>
        <v>99.938461538461539</v>
      </c>
    </row>
    <row r="279" spans="1:11" ht="55.5" customHeight="1" x14ac:dyDescent="0.2">
      <c r="A279" s="12" t="s">
        <v>142</v>
      </c>
      <c r="B279" s="13" t="s">
        <v>41</v>
      </c>
      <c r="C279" s="13" t="s">
        <v>24</v>
      </c>
      <c r="D279" s="13" t="s">
        <v>26</v>
      </c>
      <c r="E279" s="13" t="s">
        <v>283</v>
      </c>
      <c r="F279" s="13" t="s">
        <v>139</v>
      </c>
      <c r="G279" s="21">
        <v>1300</v>
      </c>
      <c r="H279" s="21">
        <v>1299.2</v>
      </c>
      <c r="I279" s="67">
        <f t="shared" si="72"/>
        <v>99.938461538461539</v>
      </c>
    </row>
    <row r="280" spans="1:11" ht="85.5" customHeight="1" x14ac:dyDescent="0.2">
      <c r="A280" s="62" t="s">
        <v>206</v>
      </c>
      <c r="B280" s="13" t="s">
        <v>41</v>
      </c>
      <c r="C280" s="13" t="s">
        <v>24</v>
      </c>
      <c r="D280" s="13" t="s">
        <v>26</v>
      </c>
      <c r="E280" s="13" t="s">
        <v>351</v>
      </c>
      <c r="F280" s="13"/>
      <c r="G280" s="21">
        <f>G281</f>
        <v>60816.7</v>
      </c>
      <c r="H280" s="21">
        <f t="shared" ref="H280" si="74">H281</f>
        <v>60816.7</v>
      </c>
      <c r="I280" s="67">
        <f t="shared" si="72"/>
        <v>100</v>
      </c>
      <c r="J280" s="70"/>
      <c r="K280" s="70"/>
    </row>
    <row r="281" spans="1:11" ht="99.75" customHeight="1" x14ac:dyDescent="0.2">
      <c r="A281" s="14" t="s">
        <v>138</v>
      </c>
      <c r="B281" s="13" t="s">
        <v>41</v>
      </c>
      <c r="C281" s="13" t="s">
        <v>24</v>
      </c>
      <c r="D281" s="13" t="s">
        <v>26</v>
      </c>
      <c r="E281" s="13" t="s">
        <v>351</v>
      </c>
      <c r="F281" s="13" t="s">
        <v>137</v>
      </c>
      <c r="G281" s="21">
        <v>60816.7</v>
      </c>
      <c r="H281" s="21">
        <v>60816.7</v>
      </c>
      <c r="I281" s="67">
        <f t="shared" si="72"/>
        <v>100</v>
      </c>
    </row>
    <row r="282" spans="1:11" ht="66.75" customHeight="1" x14ac:dyDescent="0.2">
      <c r="A282" s="63" t="s">
        <v>204</v>
      </c>
      <c r="B282" s="13" t="s">
        <v>41</v>
      </c>
      <c r="C282" s="13" t="s">
        <v>24</v>
      </c>
      <c r="D282" s="13" t="s">
        <v>26</v>
      </c>
      <c r="E282" s="13" t="s">
        <v>205</v>
      </c>
      <c r="F282" s="13"/>
      <c r="G282" s="21">
        <f>G283</f>
        <v>46986.9</v>
      </c>
      <c r="H282" s="21">
        <f t="shared" ref="H282" si="75">H283</f>
        <v>46986.9</v>
      </c>
      <c r="I282" s="67">
        <f t="shared" si="72"/>
        <v>100</v>
      </c>
    </row>
    <row r="283" spans="1:11" ht="54" customHeight="1" x14ac:dyDescent="0.2">
      <c r="A283" s="12" t="s">
        <v>142</v>
      </c>
      <c r="B283" s="13" t="s">
        <v>41</v>
      </c>
      <c r="C283" s="13" t="s">
        <v>24</v>
      </c>
      <c r="D283" s="13" t="s">
        <v>26</v>
      </c>
      <c r="E283" s="13" t="s">
        <v>205</v>
      </c>
      <c r="F283" s="13" t="s">
        <v>139</v>
      </c>
      <c r="G283" s="21">
        <v>46986.9</v>
      </c>
      <c r="H283" s="21">
        <v>46986.9</v>
      </c>
      <c r="I283" s="67">
        <f t="shared" si="72"/>
        <v>100</v>
      </c>
    </row>
    <row r="284" spans="1:11" ht="36.75" customHeight="1" x14ac:dyDescent="0.2">
      <c r="A284" s="12" t="s">
        <v>276</v>
      </c>
      <c r="B284" s="13" t="s">
        <v>41</v>
      </c>
      <c r="C284" s="13" t="s">
        <v>24</v>
      </c>
      <c r="D284" s="13" t="s">
        <v>26</v>
      </c>
      <c r="E284" s="13" t="s">
        <v>289</v>
      </c>
      <c r="F284" s="13"/>
      <c r="G284" s="21">
        <f>G285</f>
        <v>133633.1</v>
      </c>
      <c r="H284" s="21">
        <f>H285</f>
        <v>133633.1</v>
      </c>
      <c r="I284" s="67">
        <f t="shared" si="72"/>
        <v>100</v>
      </c>
    </row>
    <row r="285" spans="1:11" ht="54" customHeight="1" x14ac:dyDescent="0.2">
      <c r="A285" s="12" t="s">
        <v>142</v>
      </c>
      <c r="B285" s="13" t="s">
        <v>41</v>
      </c>
      <c r="C285" s="13" t="s">
        <v>24</v>
      </c>
      <c r="D285" s="13" t="s">
        <v>26</v>
      </c>
      <c r="E285" s="13" t="s">
        <v>289</v>
      </c>
      <c r="F285" s="13" t="s">
        <v>139</v>
      </c>
      <c r="G285" s="21">
        <v>133633.1</v>
      </c>
      <c r="H285" s="21">
        <v>133633.1</v>
      </c>
      <c r="I285" s="67">
        <f t="shared" si="72"/>
        <v>100</v>
      </c>
    </row>
    <row r="286" spans="1:11" ht="24.75" customHeight="1" x14ac:dyDescent="0.2">
      <c r="A286" s="12" t="s">
        <v>153</v>
      </c>
      <c r="B286" s="13" t="s">
        <v>41</v>
      </c>
      <c r="C286" s="13" t="s">
        <v>24</v>
      </c>
      <c r="D286" s="13" t="s">
        <v>19</v>
      </c>
      <c r="E286" s="13"/>
      <c r="F286" s="13"/>
      <c r="G286" s="21">
        <f>G287</f>
        <v>28726.9</v>
      </c>
      <c r="H286" s="21">
        <f t="shared" ref="H286" si="76">H287</f>
        <v>28552.400000000001</v>
      </c>
      <c r="I286" s="67">
        <f t="shared" si="72"/>
        <v>99.392555409737909</v>
      </c>
    </row>
    <row r="287" spans="1:11" ht="50.25" customHeight="1" x14ac:dyDescent="0.2">
      <c r="A287" s="12" t="s">
        <v>99</v>
      </c>
      <c r="B287" s="13" t="s">
        <v>41</v>
      </c>
      <c r="C287" s="13" t="s">
        <v>24</v>
      </c>
      <c r="D287" s="13" t="s">
        <v>19</v>
      </c>
      <c r="E287" s="13" t="s">
        <v>100</v>
      </c>
      <c r="F287" s="13"/>
      <c r="G287" s="21">
        <f>G288+G290+G293</f>
        <v>28726.9</v>
      </c>
      <c r="H287" s="21">
        <f t="shared" ref="H287" si="77">H288+H290+H293</f>
        <v>28552.400000000001</v>
      </c>
      <c r="I287" s="67">
        <f t="shared" si="72"/>
        <v>99.392555409737909</v>
      </c>
    </row>
    <row r="288" spans="1:11" ht="98.25" customHeight="1" x14ac:dyDescent="0.2">
      <c r="A288" s="59" t="s">
        <v>217</v>
      </c>
      <c r="B288" s="13" t="s">
        <v>41</v>
      </c>
      <c r="C288" s="13" t="s">
        <v>24</v>
      </c>
      <c r="D288" s="13" t="s">
        <v>19</v>
      </c>
      <c r="E288" s="13" t="s">
        <v>218</v>
      </c>
      <c r="F288" s="13"/>
      <c r="G288" s="21">
        <f>G289</f>
        <v>491.1</v>
      </c>
      <c r="H288" s="21">
        <f>H289</f>
        <v>470.3</v>
      </c>
      <c r="I288" s="67">
        <f t="shared" si="72"/>
        <v>95.764610059051108</v>
      </c>
    </row>
    <row r="289" spans="1:9" ht="96" customHeight="1" x14ac:dyDescent="0.2">
      <c r="A289" s="14" t="s">
        <v>138</v>
      </c>
      <c r="B289" s="13" t="s">
        <v>41</v>
      </c>
      <c r="C289" s="13" t="s">
        <v>24</v>
      </c>
      <c r="D289" s="13" t="s">
        <v>19</v>
      </c>
      <c r="E289" s="13" t="s">
        <v>218</v>
      </c>
      <c r="F289" s="13" t="s">
        <v>137</v>
      </c>
      <c r="G289" s="21">
        <v>491.1</v>
      </c>
      <c r="H289" s="21">
        <v>470.3</v>
      </c>
      <c r="I289" s="67">
        <f t="shared" si="72"/>
        <v>95.764610059051108</v>
      </c>
    </row>
    <row r="290" spans="1:9" ht="69" customHeight="1" x14ac:dyDescent="0.2">
      <c r="A290" s="12" t="s">
        <v>159</v>
      </c>
      <c r="B290" s="13" t="s">
        <v>41</v>
      </c>
      <c r="C290" s="13" t="s">
        <v>24</v>
      </c>
      <c r="D290" s="13" t="s">
        <v>19</v>
      </c>
      <c r="E290" s="13" t="s">
        <v>311</v>
      </c>
      <c r="F290" s="17"/>
      <c r="G290" s="21">
        <f>G291</f>
        <v>16877</v>
      </c>
      <c r="H290" s="21">
        <f t="shared" ref="H290" si="78">H291</f>
        <v>16774.400000000001</v>
      </c>
      <c r="I290" s="67">
        <f t="shared" si="72"/>
        <v>99.392072050719932</v>
      </c>
    </row>
    <row r="291" spans="1:9" ht="62.25" customHeight="1" x14ac:dyDescent="0.2">
      <c r="A291" s="38" t="s">
        <v>221</v>
      </c>
      <c r="B291" s="13" t="s">
        <v>41</v>
      </c>
      <c r="C291" s="13" t="s">
        <v>24</v>
      </c>
      <c r="D291" s="13" t="s">
        <v>19</v>
      </c>
      <c r="E291" s="13" t="s">
        <v>311</v>
      </c>
      <c r="F291" s="13"/>
      <c r="G291" s="21">
        <f>G292</f>
        <v>16877</v>
      </c>
      <c r="H291" s="21">
        <f t="shared" ref="H291" si="79">H292</f>
        <v>16774.400000000001</v>
      </c>
      <c r="I291" s="67">
        <f t="shared" si="72"/>
        <v>99.392072050719932</v>
      </c>
    </row>
    <row r="292" spans="1:9" ht="65.25" customHeight="1" x14ac:dyDescent="0.2">
      <c r="A292" s="14" t="s">
        <v>138</v>
      </c>
      <c r="B292" s="13" t="s">
        <v>41</v>
      </c>
      <c r="C292" s="13" t="s">
        <v>24</v>
      </c>
      <c r="D292" s="13" t="s">
        <v>19</v>
      </c>
      <c r="E292" s="13" t="s">
        <v>311</v>
      </c>
      <c r="F292" s="13" t="s">
        <v>137</v>
      </c>
      <c r="G292" s="21">
        <v>16877</v>
      </c>
      <c r="H292" s="21">
        <v>16774.400000000001</v>
      </c>
      <c r="I292" s="67">
        <f t="shared" si="72"/>
        <v>99.392072050719932</v>
      </c>
    </row>
    <row r="293" spans="1:9" ht="40.5" customHeight="1" x14ac:dyDescent="0.2">
      <c r="A293" s="12" t="s">
        <v>70</v>
      </c>
      <c r="B293" s="13" t="s">
        <v>41</v>
      </c>
      <c r="C293" s="13" t="s">
        <v>24</v>
      </c>
      <c r="D293" s="13" t="s">
        <v>19</v>
      </c>
      <c r="E293" s="13" t="s">
        <v>71</v>
      </c>
      <c r="F293" s="13"/>
      <c r="G293" s="21">
        <f>G294+G295+G296</f>
        <v>11358.800000000001</v>
      </c>
      <c r="H293" s="21">
        <f t="shared" ref="H293" si="80">H294+H295+H296</f>
        <v>11307.7</v>
      </c>
      <c r="I293" s="67">
        <f t="shared" si="72"/>
        <v>99.550128534704356</v>
      </c>
    </row>
    <row r="294" spans="1:9" ht="94.5" x14ac:dyDescent="0.2">
      <c r="A294" s="14" t="s">
        <v>138</v>
      </c>
      <c r="B294" s="13" t="s">
        <v>41</v>
      </c>
      <c r="C294" s="13" t="s">
        <v>24</v>
      </c>
      <c r="D294" s="13" t="s">
        <v>19</v>
      </c>
      <c r="E294" s="13" t="s">
        <v>71</v>
      </c>
      <c r="F294" s="13" t="s">
        <v>137</v>
      </c>
      <c r="G294" s="21">
        <v>11022.1</v>
      </c>
      <c r="H294" s="21">
        <v>10970.5</v>
      </c>
      <c r="I294" s="67">
        <f t="shared" si="72"/>
        <v>99.531849647526329</v>
      </c>
    </row>
    <row r="295" spans="1:9" ht="48" customHeight="1" x14ac:dyDescent="0.2">
      <c r="A295" s="12" t="s">
        <v>142</v>
      </c>
      <c r="B295" s="13" t="s">
        <v>41</v>
      </c>
      <c r="C295" s="13" t="s">
        <v>24</v>
      </c>
      <c r="D295" s="13" t="s">
        <v>19</v>
      </c>
      <c r="E295" s="13" t="s">
        <v>71</v>
      </c>
      <c r="F295" s="13" t="s">
        <v>139</v>
      </c>
      <c r="G295" s="21">
        <v>129.69999999999999</v>
      </c>
      <c r="H295" s="21">
        <v>130.19999999999999</v>
      </c>
      <c r="I295" s="67">
        <f t="shared" si="72"/>
        <v>100.38550501156516</v>
      </c>
    </row>
    <row r="296" spans="1:9" ht="18" customHeight="1" x14ac:dyDescent="0.2">
      <c r="A296" s="12" t="s">
        <v>141</v>
      </c>
      <c r="B296" s="13" t="s">
        <v>41</v>
      </c>
      <c r="C296" s="13" t="s">
        <v>24</v>
      </c>
      <c r="D296" s="13" t="s">
        <v>19</v>
      </c>
      <c r="E296" s="13" t="s">
        <v>71</v>
      </c>
      <c r="F296" s="13" t="s">
        <v>140</v>
      </c>
      <c r="G296" s="21">
        <v>207</v>
      </c>
      <c r="H296" s="21">
        <v>207</v>
      </c>
      <c r="I296" s="67">
        <f t="shared" si="72"/>
        <v>100</v>
      </c>
    </row>
    <row r="297" spans="1:9" ht="39" customHeight="1" x14ac:dyDescent="0.2">
      <c r="A297" s="12" t="s">
        <v>131</v>
      </c>
      <c r="B297" s="13" t="s">
        <v>41</v>
      </c>
      <c r="C297" s="13" t="s">
        <v>24</v>
      </c>
      <c r="D297" s="13" t="s">
        <v>21</v>
      </c>
      <c r="E297" s="13"/>
      <c r="F297" s="13"/>
      <c r="G297" s="29">
        <f>G298</f>
        <v>934.18</v>
      </c>
      <c r="H297" s="29">
        <f t="shared" ref="H297" si="81">H298</f>
        <v>934.18</v>
      </c>
      <c r="I297" s="67">
        <f t="shared" si="72"/>
        <v>100</v>
      </c>
    </row>
    <row r="298" spans="1:9" ht="54.75" customHeight="1" x14ac:dyDescent="0.2">
      <c r="A298" s="36" t="s">
        <v>173</v>
      </c>
      <c r="B298" s="13" t="s">
        <v>41</v>
      </c>
      <c r="C298" s="13" t="s">
        <v>24</v>
      </c>
      <c r="D298" s="13" t="s">
        <v>21</v>
      </c>
      <c r="E298" s="13" t="s">
        <v>114</v>
      </c>
      <c r="F298" s="13"/>
      <c r="G298" s="29">
        <f>G299</f>
        <v>934.18</v>
      </c>
      <c r="H298" s="29">
        <f t="shared" ref="H298" si="82">H299</f>
        <v>934.18</v>
      </c>
      <c r="I298" s="67">
        <f t="shared" si="72"/>
        <v>100</v>
      </c>
    </row>
    <row r="299" spans="1:9" ht="192" customHeight="1" x14ac:dyDescent="0.2">
      <c r="A299" s="36" t="s">
        <v>190</v>
      </c>
      <c r="B299" s="13" t="s">
        <v>41</v>
      </c>
      <c r="C299" s="13" t="s">
        <v>24</v>
      </c>
      <c r="D299" s="13" t="s">
        <v>21</v>
      </c>
      <c r="E299" s="13" t="s">
        <v>172</v>
      </c>
      <c r="F299" s="13"/>
      <c r="G299" s="29">
        <f>G300</f>
        <v>934.18</v>
      </c>
      <c r="H299" s="29">
        <f t="shared" ref="H299" si="83">H300</f>
        <v>934.18</v>
      </c>
      <c r="I299" s="67">
        <f t="shared" si="72"/>
        <v>100</v>
      </c>
    </row>
    <row r="300" spans="1:9" ht="51" customHeight="1" x14ac:dyDescent="0.2">
      <c r="A300" s="12" t="s">
        <v>149</v>
      </c>
      <c r="B300" s="13" t="s">
        <v>41</v>
      </c>
      <c r="C300" s="13" t="s">
        <v>24</v>
      </c>
      <c r="D300" s="13" t="s">
        <v>21</v>
      </c>
      <c r="E300" s="13" t="s">
        <v>172</v>
      </c>
      <c r="F300" s="13" t="s">
        <v>139</v>
      </c>
      <c r="G300" s="29">
        <v>934.18</v>
      </c>
      <c r="H300" s="29">
        <v>934.18</v>
      </c>
      <c r="I300" s="67">
        <f t="shared" si="72"/>
        <v>100</v>
      </c>
    </row>
    <row r="301" spans="1:9" ht="27" customHeight="1" x14ac:dyDescent="0.2">
      <c r="A301" s="12" t="s">
        <v>118</v>
      </c>
      <c r="B301" s="13" t="s">
        <v>41</v>
      </c>
      <c r="C301" s="16" t="s">
        <v>24</v>
      </c>
      <c r="D301" s="16" t="s">
        <v>24</v>
      </c>
      <c r="E301" s="16"/>
      <c r="F301" s="16"/>
      <c r="G301" s="21">
        <f>G302</f>
        <v>600</v>
      </c>
      <c r="H301" s="21">
        <f t="shared" ref="H301:H302" si="84">H302</f>
        <v>600</v>
      </c>
      <c r="I301" s="67">
        <f t="shared" si="72"/>
        <v>100</v>
      </c>
    </row>
    <row r="302" spans="1:9" ht="36" customHeight="1" x14ac:dyDescent="0.2">
      <c r="A302" s="12" t="s">
        <v>126</v>
      </c>
      <c r="B302" s="13" t="s">
        <v>41</v>
      </c>
      <c r="C302" s="13" t="s">
        <v>24</v>
      </c>
      <c r="D302" s="13" t="s">
        <v>24</v>
      </c>
      <c r="E302" s="16" t="s">
        <v>168</v>
      </c>
      <c r="F302" s="13" t="s">
        <v>13</v>
      </c>
      <c r="G302" s="21">
        <f>G303</f>
        <v>600</v>
      </c>
      <c r="H302" s="21">
        <f t="shared" si="84"/>
        <v>600</v>
      </c>
      <c r="I302" s="67">
        <f t="shared" si="72"/>
        <v>100</v>
      </c>
    </row>
    <row r="303" spans="1:9" ht="55.5" customHeight="1" x14ac:dyDescent="0.2">
      <c r="A303" s="12" t="s">
        <v>142</v>
      </c>
      <c r="B303" s="24">
        <v>873</v>
      </c>
      <c r="C303" s="25" t="s">
        <v>24</v>
      </c>
      <c r="D303" s="25" t="s">
        <v>24</v>
      </c>
      <c r="E303" s="16" t="s">
        <v>168</v>
      </c>
      <c r="F303" s="24">
        <v>200</v>
      </c>
      <c r="G303" s="26">
        <v>600</v>
      </c>
      <c r="H303" s="26">
        <v>600</v>
      </c>
      <c r="I303" s="67">
        <f t="shared" si="72"/>
        <v>100</v>
      </c>
    </row>
    <row r="304" spans="1:9" ht="15.75" x14ac:dyDescent="0.2">
      <c r="A304" s="12" t="s">
        <v>44</v>
      </c>
      <c r="B304" s="13" t="s">
        <v>41</v>
      </c>
      <c r="C304" s="13" t="s">
        <v>24</v>
      </c>
      <c r="D304" s="13" t="s">
        <v>20</v>
      </c>
      <c r="E304" s="13" t="s">
        <v>13</v>
      </c>
      <c r="F304" s="13" t="s">
        <v>13</v>
      </c>
      <c r="G304" s="21">
        <f>G305+G320</f>
        <v>18803.5</v>
      </c>
      <c r="H304" s="21">
        <f>H305+H320</f>
        <v>18783.8</v>
      </c>
      <c r="I304" s="67">
        <f t="shared" si="72"/>
        <v>99.895232270587925</v>
      </c>
    </row>
    <row r="305" spans="1:11" ht="24.75" customHeight="1" x14ac:dyDescent="0.2">
      <c r="A305" s="12" t="s">
        <v>284</v>
      </c>
      <c r="B305" s="13" t="s">
        <v>41</v>
      </c>
      <c r="C305" s="13" t="s">
        <v>24</v>
      </c>
      <c r="D305" s="13" t="s">
        <v>20</v>
      </c>
      <c r="E305" s="16" t="s">
        <v>285</v>
      </c>
      <c r="F305" s="16"/>
      <c r="G305" s="21">
        <f>G306+G311+G314</f>
        <v>18720.2</v>
      </c>
      <c r="H305" s="21">
        <f>H306+H311+H314</f>
        <v>18700.5</v>
      </c>
      <c r="I305" s="67">
        <f t="shared" si="72"/>
        <v>99.894766081558956</v>
      </c>
      <c r="J305" s="70"/>
      <c r="K305" s="70"/>
    </row>
    <row r="306" spans="1:11" ht="40.5" customHeight="1" x14ac:dyDescent="0.2">
      <c r="A306" s="12" t="s">
        <v>288</v>
      </c>
      <c r="B306" s="13" t="s">
        <v>41</v>
      </c>
      <c r="C306" s="13" t="s">
        <v>24</v>
      </c>
      <c r="D306" s="13" t="s">
        <v>20</v>
      </c>
      <c r="E306" s="16" t="s">
        <v>287</v>
      </c>
      <c r="F306" s="16"/>
      <c r="G306" s="21">
        <f>G307+G309</f>
        <v>3003.5</v>
      </c>
      <c r="H306" s="21">
        <f>H307+H309</f>
        <v>3003.5</v>
      </c>
      <c r="I306" s="67">
        <f t="shared" si="72"/>
        <v>100</v>
      </c>
    </row>
    <row r="307" spans="1:11" ht="81.75" customHeight="1" x14ac:dyDescent="0.2">
      <c r="A307" s="14" t="s">
        <v>279</v>
      </c>
      <c r="B307" s="13" t="s">
        <v>41</v>
      </c>
      <c r="C307" s="13" t="s">
        <v>24</v>
      </c>
      <c r="D307" s="13" t="s">
        <v>20</v>
      </c>
      <c r="E307" s="16" t="s">
        <v>286</v>
      </c>
      <c r="F307" s="16"/>
      <c r="G307" s="21">
        <f>G308</f>
        <v>851.6</v>
      </c>
      <c r="H307" s="21">
        <f t="shared" ref="H307" si="85">H308</f>
        <v>851.6</v>
      </c>
      <c r="I307" s="67">
        <f t="shared" si="72"/>
        <v>100</v>
      </c>
    </row>
    <row r="308" spans="1:11" ht="99" customHeight="1" x14ac:dyDescent="0.2">
      <c r="A308" s="14" t="s">
        <v>138</v>
      </c>
      <c r="B308" s="13" t="s">
        <v>41</v>
      </c>
      <c r="C308" s="13" t="s">
        <v>24</v>
      </c>
      <c r="D308" s="13" t="s">
        <v>20</v>
      </c>
      <c r="E308" s="16" t="s">
        <v>286</v>
      </c>
      <c r="F308" s="16" t="s">
        <v>137</v>
      </c>
      <c r="G308" s="21">
        <v>851.6</v>
      </c>
      <c r="H308" s="21">
        <v>851.6</v>
      </c>
      <c r="I308" s="67">
        <f t="shared" si="72"/>
        <v>100</v>
      </c>
    </row>
    <row r="309" spans="1:11" ht="78.75" x14ac:dyDescent="0.2">
      <c r="A309" s="12" t="s">
        <v>277</v>
      </c>
      <c r="B309" s="13" t="s">
        <v>41</v>
      </c>
      <c r="C309" s="13" t="s">
        <v>24</v>
      </c>
      <c r="D309" s="13" t="s">
        <v>20</v>
      </c>
      <c r="E309" s="16" t="s">
        <v>278</v>
      </c>
      <c r="F309" s="16"/>
      <c r="G309" s="21">
        <f>G310</f>
        <v>2151.9</v>
      </c>
      <c r="H309" s="21">
        <f t="shared" ref="H309" si="86">H310</f>
        <v>2151.9</v>
      </c>
      <c r="I309" s="67">
        <f t="shared" si="72"/>
        <v>100</v>
      </c>
    </row>
    <row r="310" spans="1:11" ht="96" customHeight="1" x14ac:dyDescent="0.2">
      <c r="A310" s="14" t="s">
        <v>138</v>
      </c>
      <c r="B310" s="13" t="s">
        <v>41</v>
      </c>
      <c r="C310" s="13" t="s">
        <v>24</v>
      </c>
      <c r="D310" s="13" t="s">
        <v>20</v>
      </c>
      <c r="E310" s="16" t="s">
        <v>278</v>
      </c>
      <c r="F310" s="16" t="s">
        <v>137</v>
      </c>
      <c r="G310" s="21">
        <v>2151.9</v>
      </c>
      <c r="H310" s="21">
        <v>2151.9</v>
      </c>
      <c r="I310" s="67">
        <f t="shared" si="72"/>
        <v>100</v>
      </c>
    </row>
    <row r="311" spans="1:11" ht="37.5" customHeight="1" x14ac:dyDescent="0.2">
      <c r="A311" s="12" t="s">
        <v>196</v>
      </c>
      <c r="B311" s="13" t="s">
        <v>41</v>
      </c>
      <c r="C311" s="16" t="s">
        <v>24</v>
      </c>
      <c r="D311" s="16" t="s">
        <v>20</v>
      </c>
      <c r="E311" s="16" t="s">
        <v>197</v>
      </c>
      <c r="F311" s="16"/>
      <c r="G311" s="21">
        <f>G312</f>
        <v>417.6</v>
      </c>
      <c r="H311" s="21">
        <f t="shared" ref="H311:H312" si="87">H312</f>
        <v>413.4</v>
      </c>
      <c r="I311" s="67">
        <f t="shared" si="72"/>
        <v>98.994252873563198</v>
      </c>
    </row>
    <row r="312" spans="1:11" ht="84.75" customHeight="1" x14ac:dyDescent="0.2">
      <c r="A312" s="36" t="s">
        <v>202</v>
      </c>
      <c r="B312" s="24">
        <v>873</v>
      </c>
      <c r="C312" s="16" t="s">
        <v>24</v>
      </c>
      <c r="D312" s="13" t="s">
        <v>20</v>
      </c>
      <c r="E312" s="16" t="s">
        <v>203</v>
      </c>
      <c r="F312" s="16"/>
      <c r="G312" s="21">
        <f>G313</f>
        <v>417.6</v>
      </c>
      <c r="H312" s="21">
        <f t="shared" si="87"/>
        <v>413.4</v>
      </c>
      <c r="I312" s="67">
        <f t="shared" si="72"/>
        <v>98.994252873563198</v>
      </c>
    </row>
    <row r="313" spans="1:11" ht="52.5" customHeight="1" x14ac:dyDescent="0.2">
      <c r="A313" s="12" t="s">
        <v>142</v>
      </c>
      <c r="B313" s="24">
        <v>873</v>
      </c>
      <c r="C313" s="16" t="s">
        <v>24</v>
      </c>
      <c r="D313" s="13" t="s">
        <v>20</v>
      </c>
      <c r="E313" s="16" t="s">
        <v>203</v>
      </c>
      <c r="F313" s="16" t="s">
        <v>139</v>
      </c>
      <c r="G313" s="21">
        <v>417.6</v>
      </c>
      <c r="H313" s="21">
        <v>413.4</v>
      </c>
      <c r="I313" s="67">
        <f t="shared" si="72"/>
        <v>98.994252873563198</v>
      </c>
    </row>
    <row r="314" spans="1:11" ht="48.75" customHeight="1" x14ac:dyDescent="0.2">
      <c r="A314" s="12" t="s">
        <v>178</v>
      </c>
      <c r="B314" s="13" t="s">
        <v>41</v>
      </c>
      <c r="C314" s="13" t="s">
        <v>24</v>
      </c>
      <c r="D314" s="13" t="s">
        <v>20</v>
      </c>
      <c r="E314" s="13" t="s">
        <v>177</v>
      </c>
      <c r="F314" s="13"/>
      <c r="G314" s="21">
        <f>G315</f>
        <v>15299.1</v>
      </c>
      <c r="H314" s="21">
        <f>H315</f>
        <v>15283.6</v>
      </c>
      <c r="I314" s="67">
        <f t="shared" si="72"/>
        <v>99.898686850860514</v>
      </c>
    </row>
    <row r="315" spans="1:11" ht="50.25" customHeight="1" x14ac:dyDescent="0.2">
      <c r="A315" s="12" t="s">
        <v>65</v>
      </c>
      <c r="B315" s="13" t="s">
        <v>41</v>
      </c>
      <c r="C315" s="13" t="s">
        <v>24</v>
      </c>
      <c r="D315" s="13" t="s">
        <v>20</v>
      </c>
      <c r="E315" s="13" t="s">
        <v>261</v>
      </c>
      <c r="F315" s="13" t="s">
        <v>13</v>
      </c>
      <c r="G315" s="21">
        <f>G316+G317+G318</f>
        <v>15299.1</v>
      </c>
      <c r="H315" s="21">
        <f>H316+H317+H318</f>
        <v>15283.6</v>
      </c>
      <c r="I315" s="67">
        <f t="shared" si="72"/>
        <v>99.898686850860514</v>
      </c>
    </row>
    <row r="316" spans="1:11" ht="99" customHeight="1" x14ac:dyDescent="0.2">
      <c r="A316" s="14" t="s">
        <v>138</v>
      </c>
      <c r="B316" s="13" t="s">
        <v>41</v>
      </c>
      <c r="C316" s="13" t="s">
        <v>24</v>
      </c>
      <c r="D316" s="13" t="s">
        <v>20</v>
      </c>
      <c r="E316" s="13" t="s">
        <v>260</v>
      </c>
      <c r="F316" s="13" t="s">
        <v>137</v>
      </c>
      <c r="G316" s="21">
        <v>6015.5</v>
      </c>
      <c r="H316" s="21">
        <v>6007.5</v>
      </c>
      <c r="I316" s="67">
        <f t="shared" si="72"/>
        <v>99.867010223589062</v>
      </c>
    </row>
    <row r="317" spans="1:11" ht="99" customHeight="1" x14ac:dyDescent="0.2">
      <c r="A317" s="14" t="s">
        <v>138</v>
      </c>
      <c r="B317" s="13" t="s">
        <v>41</v>
      </c>
      <c r="C317" s="13" t="s">
        <v>24</v>
      </c>
      <c r="D317" s="13" t="s">
        <v>20</v>
      </c>
      <c r="E317" s="13" t="s">
        <v>259</v>
      </c>
      <c r="F317" s="13" t="s">
        <v>137</v>
      </c>
      <c r="G317" s="21">
        <v>8212.1</v>
      </c>
      <c r="H317" s="21">
        <v>8204.6</v>
      </c>
      <c r="I317" s="67">
        <f t="shared" si="72"/>
        <v>99.908671350811602</v>
      </c>
    </row>
    <row r="318" spans="1:11" ht="49.5" customHeight="1" x14ac:dyDescent="0.2">
      <c r="A318" s="12" t="s">
        <v>142</v>
      </c>
      <c r="B318" s="13" t="s">
        <v>41</v>
      </c>
      <c r="C318" s="13" t="s">
        <v>24</v>
      </c>
      <c r="D318" s="13" t="s">
        <v>20</v>
      </c>
      <c r="E318" s="13" t="s">
        <v>259</v>
      </c>
      <c r="F318" s="13" t="s">
        <v>139</v>
      </c>
      <c r="G318" s="21">
        <v>1071.5</v>
      </c>
      <c r="H318" s="21">
        <v>1071.5</v>
      </c>
      <c r="I318" s="67">
        <f t="shared" si="72"/>
        <v>100</v>
      </c>
    </row>
    <row r="319" spans="1:11" ht="15.75" x14ac:dyDescent="0.2">
      <c r="A319" s="12" t="s">
        <v>148</v>
      </c>
      <c r="B319" s="13" t="s">
        <v>41</v>
      </c>
      <c r="C319" s="13" t="s">
        <v>24</v>
      </c>
      <c r="D319" s="13" t="s">
        <v>20</v>
      </c>
      <c r="E319" s="13" t="s">
        <v>259</v>
      </c>
      <c r="F319" s="13" t="s">
        <v>140</v>
      </c>
      <c r="G319" s="21">
        <v>0</v>
      </c>
      <c r="H319" s="21">
        <v>0</v>
      </c>
      <c r="I319" s="67" t="e">
        <f t="shared" si="72"/>
        <v>#DIV/0!</v>
      </c>
    </row>
    <row r="320" spans="1:11" ht="72" customHeight="1" x14ac:dyDescent="0.2">
      <c r="A320" s="12" t="s">
        <v>318</v>
      </c>
      <c r="B320" s="13" t="s">
        <v>41</v>
      </c>
      <c r="C320" s="13" t="s">
        <v>24</v>
      </c>
      <c r="D320" s="13" t="s">
        <v>20</v>
      </c>
      <c r="E320" s="13" t="s">
        <v>317</v>
      </c>
      <c r="F320" s="13"/>
      <c r="G320" s="21">
        <v>83.3</v>
      </c>
      <c r="H320" s="21">
        <v>83.3</v>
      </c>
      <c r="I320" s="67">
        <f t="shared" si="72"/>
        <v>100</v>
      </c>
    </row>
    <row r="321" spans="1:9" ht="51.75" customHeight="1" x14ac:dyDescent="0.2">
      <c r="A321" s="12" t="s">
        <v>138</v>
      </c>
      <c r="B321" s="13" t="s">
        <v>41</v>
      </c>
      <c r="C321" s="13" t="s">
        <v>24</v>
      </c>
      <c r="D321" s="13" t="s">
        <v>20</v>
      </c>
      <c r="E321" s="13" t="s">
        <v>317</v>
      </c>
      <c r="F321" s="13" t="s">
        <v>137</v>
      </c>
      <c r="G321" s="21">
        <v>83.3</v>
      </c>
      <c r="H321" s="21">
        <v>83.3</v>
      </c>
      <c r="I321" s="67">
        <f t="shared" si="72"/>
        <v>100</v>
      </c>
    </row>
    <row r="322" spans="1:9" ht="17.25" customHeight="1" x14ac:dyDescent="0.25">
      <c r="A322" s="12" t="s">
        <v>52</v>
      </c>
      <c r="B322" s="13" t="s">
        <v>41</v>
      </c>
      <c r="C322" s="23" t="s">
        <v>5</v>
      </c>
      <c r="D322" s="23" t="s">
        <v>64</v>
      </c>
      <c r="E322" s="13" t="s">
        <v>13</v>
      </c>
      <c r="F322" s="13" t="s">
        <v>13</v>
      </c>
      <c r="G322" s="21">
        <f>G323+G328</f>
        <v>11427.6</v>
      </c>
      <c r="H322" s="21">
        <f>H323+H328</f>
        <v>11400.6</v>
      </c>
      <c r="I322" s="67">
        <f t="shared" si="72"/>
        <v>99.763729917042951</v>
      </c>
    </row>
    <row r="323" spans="1:9" ht="20.25" customHeight="1" x14ac:dyDescent="0.25">
      <c r="A323" s="12" t="s">
        <v>45</v>
      </c>
      <c r="B323" s="13" t="s">
        <v>41</v>
      </c>
      <c r="C323" s="23" t="s">
        <v>5</v>
      </c>
      <c r="D323" s="23" t="s">
        <v>16</v>
      </c>
      <c r="E323" s="16" t="s">
        <v>13</v>
      </c>
      <c r="F323" s="17" t="s">
        <v>13</v>
      </c>
      <c r="G323" s="21">
        <f>G324+G326</f>
        <v>7475.8</v>
      </c>
      <c r="H323" s="21">
        <f>H324+H326</f>
        <v>7475.8</v>
      </c>
      <c r="I323" s="67">
        <f t="shared" si="72"/>
        <v>100</v>
      </c>
    </row>
    <row r="324" spans="1:9" ht="68.25" customHeight="1" x14ac:dyDescent="0.2">
      <c r="A324" s="56" t="s">
        <v>191</v>
      </c>
      <c r="B324" s="13" t="s">
        <v>41</v>
      </c>
      <c r="C324" s="16" t="s">
        <v>5</v>
      </c>
      <c r="D324" s="16" t="s">
        <v>16</v>
      </c>
      <c r="E324" s="16" t="s">
        <v>85</v>
      </c>
      <c r="F324" s="13"/>
      <c r="G324" s="21">
        <f>G325</f>
        <v>7467.8</v>
      </c>
      <c r="H324" s="21">
        <f t="shared" ref="H324" si="88">H325</f>
        <v>7467.8</v>
      </c>
      <c r="I324" s="67">
        <f t="shared" si="72"/>
        <v>100</v>
      </c>
    </row>
    <row r="325" spans="1:9" ht="31.5" customHeight="1" x14ac:dyDescent="0.2">
      <c r="A325" s="12" t="s">
        <v>147</v>
      </c>
      <c r="B325" s="13" t="s">
        <v>41</v>
      </c>
      <c r="C325" s="16" t="s">
        <v>5</v>
      </c>
      <c r="D325" s="16" t="s">
        <v>16</v>
      </c>
      <c r="E325" s="16" t="s">
        <v>85</v>
      </c>
      <c r="F325" s="13" t="s">
        <v>145</v>
      </c>
      <c r="G325" s="21">
        <v>7467.8</v>
      </c>
      <c r="H325" s="21">
        <v>7467.8</v>
      </c>
      <c r="I325" s="67">
        <f t="shared" si="72"/>
        <v>100</v>
      </c>
    </row>
    <row r="326" spans="1:9" ht="51.75" customHeight="1" x14ac:dyDescent="0.2">
      <c r="A326" s="12" t="s">
        <v>192</v>
      </c>
      <c r="B326" s="13" t="s">
        <v>41</v>
      </c>
      <c r="C326" s="16" t="s">
        <v>5</v>
      </c>
      <c r="D326" s="16" t="s">
        <v>16</v>
      </c>
      <c r="E326" s="16" t="s">
        <v>86</v>
      </c>
      <c r="F326" s="13"/>
      <c r="G326" s="21">
        <v>8</v>
      </c>
      <c r="H326" s="21">
        <v>8</v>
      </c>
      <c r="I326" s="67">
        <f t="shared" si="72"/>
        <v>100</v>
      </c>
    </row>
    <row r="327" spans="1:9" ht="35.25" customHeight="1" x14ac:dyDescent="0.2">
      <c r="A327" s="12" t="s">
        <v>147</v>
      </c>
      <c r="B327" s="13" t="s">
        <v>41</v>
      </c>
      <c r="C327" s="16" t="s">
        <v>5</v>
      </c>
      <c r="D327" s="16" t="s">
        <v>16</v>
      </c>
      <c r="E327" s="16" t="s">
        <v>86</v>
      </c>
      <c r="F327" s="13" t="s">
        <v>145</v>
      </c>
      <c r="G327" s="21">
        <v>8</v>
      </c>
      <c r="H327" s="21">
        <v>8</v>
      </c>
      <c r="I327" s="67">
        <f t="shared" si="72"/>
        <v>100</v>
      </c>
    </row>
    <row r="328" spans="1:9" ht="31.5" x14ac:dyDescent="0.2">
      <c r="A328" s="12" t="s">
        <v>30</v>
      </c>
      <c r="B328" s="13" t="s">
        <v>41</v>
      </c>
      <c r="C328" s="13" t="s">
        <v>5</v>
      </c>
      <c r="D328" s="13" t="s">
        <v>29</v>
      </c>
      <c r="E328" s="13" t="s">
        <v>13</v>
      </c>
      <c r="F328" s="13"/>
      <c r="G328" s="21">
        <f>G329+G332</f>
        <v>3951.8</v>
      </c>
      <c r="H328" s="21">
        <f>H329+H332</f>
        <v>3924.8</v>
      </c>
      <c r="I328" s="67">
        <f t="shared" si="72"/>
        <v>99.316767042866545</v>
      </c>
    </row>
    <row r="329" spans="1:9" ht="31.5" x14ac:dyDescent="0.2">
      <c r="A329" s="12" t="s">
        <v>87</v>
      </c>
      <c r="B329" s="13" t="s">
        <v>41</v>
      </c>
      <c r="C329" s="13" t="s">
        <v>5</v>
      </c>
      <c r="D329" s="13" t="s">
        <v>29</v>
      </c>
      <c r="E329" s="13" t="s">
        <v>120</v>
      </c>
      <c r="F329" s="13" t="s">
        <v>13</v>
      </c>
      <c r="G329" s="21">
        <f>G330+G331</f>
        <v>3924</v>
      </c>
      <c r="H329" s="21">
        <f>H330+H331</f>
        <v>3897</v>
      </c>
      <c r="I329" s="67">
        <f t="shared" si="72"/>
        <v>99.311926605504581</v>
      </c>
    </row>
    <row r="330" spans="1:9" ht="97.5" customHeight="1" x14ac:dyDescent="0.2">
      <c r="A330" s="14" t="s">
        <v>138</v>
      </c>
      <c r="B330" s="13" t="s">
        <v>41</v>
      </c>
      <c r="C330" s="13" t="s">
        <v>5</v>
      </c>
      <c r="D330" s="13" t="s">
        <v>29</v>
      </c>
      <c r="E330" s="13" t="s">
        <v>120</v>
      </c>
      <c r="F330" s="13" t="s">
        <v>137</v>
      </c>
      <c r="G330" s="21">
        <v>3709.2</v>
      </c>
      <c r="H330" s="21">
        <v>3682.2</v>
      </c>
      <c r="I330" s="67">
        <f t="shared" si="72"/>
        <v>99.272080232934329</v>
      </c>
    </row>
    <row r="331" spans="1:9" ht="47.25" x14ac:dyDescent="0.2">
      <c r="A331" s="35" t="s">
        <v>142</v>
      </c>
      <c r="B331" s="13" t="s">
        <v>41</v>
      </c>
      <c r="C331" s="13" t="s">
        <v>5</v>
      </c>
      <c r="D331" s="13" t="s">
        <v>29</v>
      </c>
      <c r="E331" s="13" t="s">
        <v>120</v>
      </c>
      <c r="F331" s="13" t="s">
        <v>139</v>
      </c>
      <c r="G331" s="21">
        <v>214.8</v>
      </c>
      <c r="H331" s="21">
        <v>214.8</v>
      </c>
      <c r="I331" s="67">
        <f t="shared" si="72"/>
        <v>100</v>
      </c>
    </row>
    <row r="332" spans="1:9" ht="82.5" customHeight="1" x14ac:dyDescent="0.2">
      <c r="A332" s="35" t="s">
        <v>318</v>
      </c>
      <c r="B332" s="13" t="s">
        <v>41</v>
      </c>
      <c r="C332" s="13" t="s">
        <v>5</v>
      </c>
      <c r="D332" s="13" t="s">
        <v>29</v>
      </c>
      <c r="E332" s="13" t="s">
        <v>317</v>
      </c>
      <c r="F332" s="13"/>
      <c r="G332" s="21">
        <v>27.8</v>
      </c>
      <c r="H332" s="21">
        <v>27.8</v>
      </c>
      <c r="I332" s="67">
        <f t="shared" si="72"/>
        <v>100</v>
      </c>
    </row>
    <row r="333" spans="1:9" ht="90.75" customHeight="1" x14ac:dyDescent="0.2">
      <c r="A333" s="35" t="s">
        <v>138</v>
      </c>
      <c r="B333" s="13" t="s">
        <v>41</v>
      </c>
      <c r="C333" s="13" t="s">
        <v>5</v>
      </c>
      <c r="D333" s="13" t="s">
        <v>29</v>
      </c>
      <c r="E333" s="13" t="s">
        <v>317</v>
      </c>
      <c r="F333" s="13" t="s">
        <v>137</v>
      </c>
      <c r="G333" s="21">
        <v>27.8</v>
      </c>
      <c r="H333" s="21">
        <v>27.8</v>
      </c>
      <c r="I333" s="67">
        <f t="shared" si="72"/>
        <v>100</v>
      </c>
    </row>
    <row r="334" spans="1:9" ht="21.75" customHeight="1" x14ac:dyDescent="0.2">
      <c r="A334" s="15" t="s">
        <v>208</v>
      </c>
      <c r="B334" s="17" t="s">
        <v>46</v>
      </c>
      <c r="C334" s="17" t="s">
        <v>13</v>
      </c>
      <c r="D334" s="17" t="s">
        <v>13</v>
      </c>
      <c r="E334" s="17" t="s">
        <v>13</v>
      </c>
      <c r="F334" s="17" t="s">
        <v>13</v>
      </c>
      <c r="G334" s="22">
        <f>G335</f>
        <v>13051</v>
      </c>
      <c r="H334" s="22">
        <f>H335</f>
        <v>10627</v>
      </c>
      <c r="I334" s="67">
        <f t="shared" si="72"/>
        <v>81.426710596889123</v>
      </c>
    </row>
    <row r="335" spans="1:9" ht="18.75" customHeight="1" x14ac:dyDescent="0.2">
      <c r="A335" s="12" t="s">
        <v>50</v>
      </c>
      <c r="B335" s="13" t="s">
        <v>46</v>
      </c>
      <c r="C335" s="13" t="s">
        <v>15</v>
      </c>
      <c r="D335" s="13" t="s">
        <v>13</v>
      </c>
      <c r="E335" s="13" t="s">
        <v>13</v>
      </c>
      <c r="F335" s="13" t="s">
        <v>13</v>
      </c>
      <c r="G335" s="21">
        <f>G336+G344</f>
        <v>13051</v>
      </c>
      <c r="H335" s="21">
        <f>H336+H344</f>
        <v>10627</v>
      </c>
      <c r="I335" s="67">
        <f t="shared" si="72"/>
        <v>81.426710596889123</v>
      </c>
    </row>
    <row r="336" spans="1:9" ht="53.25" customHeight="1" x14ac:dyDescent="0.2">
      <c r="A336" s="12" t="s">
        <v>33</v>
      </c>
      <c r="B336" s="13" t="s">
        <v>46</v>
      </c>
      <c r="C336" s="13" t="s">
        <v>15</v>
      </c>
      <c r="D336" s="13" t="s">
        <v>29</v>
      </c>
      <c r="E336" s="13" t="s">
        <v>13</v>
      </c>
      <c r="F336" s="13" t="s">
        <v>13</v>
      </c>
      <c r="G336" s="21">
        <f>G337+G342</f>
        <v>10776</v>
      </c>
      <c r="H336" s="21">
        <f>H337+H342</f>
        <v>10627</v>
      </c>
      <c r="I336" s="67">
        <f t="shared" ref="I336:I348" si="89">H336/G336*100</f>
        <v>98.617297698589454</v>
      </c>
    </row>
    <row r="337" spans="1:9" ht="78.75" x14ac:dyDescent="0.2">
      <c r="A337" s="12" t="s">
        <v>115</v>
      </c>
      <c r="B337" s="13" t="s">
        <v>46</v>
      </c>
      <c r="C337" s="13" t="s">
        <v>15</v>
      </c>
      <c r="D337" s="13" t="s">
        <v>29</v>
      </c>
      <c r="E337" s="13" t="s">
        <v>320</v>
      </c>
      <c r="F337" s="13"/>
      <c r="G337" s="21">
        <f>G338</f>
        <v>10664.9</v>
      </c>
      <c r="H337" s="21">
        <f t="shared" ref="H337" si="90">H338</f>
        <v>10515.9</v>
      </c>
      <c r="I337" s="67">
        <f t="shared" si="89"/>
        <v>98.602893604253211</v>
      </c>
    </row>
    <row r="338" spans="1:9" ht="48.75" customHeight="1" x14ac:dyDescent="0.2">
      <c r="A338" s="12" t="s">
        <v>65</v>
      </c>
      <c r="B338" s="13" t="s">
        <v>46</v>
      </c>
      <c r="C338" s="13" t="s">
        <v>15</v>
      </c>
      <c r="D338" s="13" t="s">
        <v>29</v>
      </c>
      <c r="E338" s="13" t="s">
        <v>320</v>
      </c>
      <c r="F338" s="13"/>
      <c r="G338" s="21">
        <f>G339+G340+G341</f>
        <v>10664.9</v>
      </c>
      <c r="H338" s="21">
        <f>H339+H340+H341</f>
        <v>10515.9</v>
      </c>
      <c r="I338" s="67">
        <f t="shared" si="89"/>
        <v>98.602893604253211</v>
      </c>
    </row>
    <row r="339" spans="1:9" ht="93.75" customHeight="1" x14ac:dyDescent="0.2">
      <c r="A339" s="14" t="s">
        <v>138</v>
      </c>
      <c r="B339" s="13" t="s">
        <v>46</v>
      </c>
      <c r="C339" s="13" t="s">
        <v>15</v>
      </c>
      <c r="D339" s="13" t="s">
        <v>29</v>
      </c>
      <c r="E339" s="13" t="s">
        <v>319</v>
      </c>
      <c r="F339" s="13" t="s">
        <v>137</v>
      </c>
      <c r="G339" s="21">
        <v>8803.5</v>
      </c>
      <c r="H339" s="21">
        <v>8654.5</v>
      </c>
      <c r="I339" s="67">
        <f t="shared" si="89"/>
        <v>98.307491338672122</v>
      </c>
    </row>
    <row r="340" spans="1:9" ht="93.75" customHeight="1" x14ac:dyDescent="0.2">
      <c r="A340" s="14" t="s">
        <v>138</v>
      </c>
      <c r="B340" s="13" t="s">
        <v>46</v>
      </c>
      <c r="C340" s="13" t="s">
        <v>15</v>
      </c>
      <c r="D340" s="13" t="s">
        <v>29</v>
      </c>
      <c r="E340" s="13" t="s">
        <v>308</v>
      </c>
      <c r="F340" s="13" t="s">
        <v>137</v>
      </c>
      <c r="G340" s="21">
        <v>333.3</v>
      </c>
      <c r="H340" s="21">
        <v>333.3</v>
      </c>
      <c r="I340" s="67">
        <f t="shared" si="89"/>
        <v>100</v>
      </c>
    </row>
    <row r="341" spans="1:9" ht="47.25" x14ac:dyDescent="0.2">
      <c r="A341" s="12" t="s">
        <v>142</v>
      </c>
      <c r="B341" s="13" t="s">
        <v>46</v>
      </c>
      <c r="C341" s="13" t="s">
        <v>15</v>
      </c>
      <c r="D341" s="13" t="s">
        <v>29</v>
      </c>
      <c r="E341" s="13" t="s">
        <v>308</v>
      </c>
      <c r="F341" s="13" t="s">
        <v>139</v>
      </c>
      <c r="G341" s="21">
        <v>1528.1</v>
      </c>
      <c r="H341" s="21">
        <v>1528.1</v>
      </c>
      <c r="I341" s="67">
        <f t="shared" si="89"/>
        <v>100</v>
      </c>
    </row>
    <row r="342" spans="1:9" ht="67.5" customHeight="1" x14ac:dyDescent="0.2">
      <c r="A342" s="12" t="s">
        <v>318</v>
      </c>
      <c r="B342" s="13" t="s">
        <v>46</v>
      </c>
      <c r="C342" s="13" t="s">
        <v>15</v>
      </c>
      <c r="D342" s="13" t="s">
        <v>29</v>
      </c>
      <c r="E342" s="13" t="s">
        <v>317</v>
      </c>
      <c r="F342" s="13"/>
      <c r="G342" s="21">
        <v>111.1</v>
      </c>
      <c r="H342" s="21">
        <v>111.1</v>
      </c>
      <c r="I342" s="67">
        <f t="shared" si="89"/>
        <v>100</v>
      </c>
    </row>
    <row r="343" spans="1:9" ht="98.25" customHeight="1" x14ac:dyDescent="0.2">
      <c r="A343" s="12" t="s">
        <v>138</v>
      </c>
      <c r="B343" s="13" t="s">
        <v>46</v>
      </c>
      <c r="C343" s="13" t="s">
        <v>15</v>
      </c>
      <c r="D343" s="13" t="s">
        <v>29</v>
      </c>
      <c r="E343" s="13" t="s">
        <v>317</v>
      </c>
      <c r="F343" s="13" t="s">
        <v>137</v>
      </c>
      <c r="G343" s="21">
        <v>111.1</v>
      </c>
      <c r="H343" s="21">
        <v>111.1</v>
      </c>
      <c r="I343" s="67">
        <f t="shared" si="89"/>
        <v>100</v>
      </c>
    </row>
    <row r="344" spans="1:9" ht="20.25" customHeight="1" x14ac:dyDescent="0.2">
      <c r="A344" s="12" t="s">
        <v>47</v>
      </c>
      <c r="B344" s="13" t="s">
        <v>46</v>
      </c>
      <c r="C344" s="13" t="s">
        <v>15</v>
      </c>
      <c r="D344" s="13" t="s">
        <v>6</v>
      </c>
      <c r="E344" s="13" t="s">
        <v>13</v>
      </c>
      <c r="F344" s="13" t="s">
        <v>13</v>
      </c>
      <c r="G344" s="21">
        <f>G345</f>
        <v>2275</v>
      </c>
      <c r="H344" s="21">
        <f t="shared" ref="H344" si="91">H345</f>
        <v>0</v>
      </c>
      <c r="I344" s="67">
        <f t="shared" si="89"/>
        <v>0</v>
      </c>
    </row>
    <row r="345" spans="1:9" ht="47.25" x14ac:dyDescent="0.25">
      <c r="A345" s="64" t="s">
        <v>116</v>
      </c>
      <c r="B345" s="13" t="s">
        <v>46</v>
      </c>
      <c r="C345" s="13" t="s">
        <v>15</v>
      </c>
      <c r="D345" s="13" t="s">
        <v>6</v>
      </c>
      <c r="E345" s="13" t="s">
        <v>117</v>
      </c>
      <c r="F345" s="17"/>
      <c r="G345" s="21">
        <f>G346</f>
        <v>2275</v>
      </c>
      <c r="H345" s="21">
        <v>0</v>
      </c>
      <c r="I345" s="67">
        <f t="shared" si="89"/>
        <v>0</v>
      </c>
    </row>
    <row r="346" spans="1:9" ht="20.25" customHeight="1" x14ac:dyDescent="0.2">
      <c r="A346" s="12" t="s">
        <v>88</v>
      </c>
      <c r="B346" s="13" t="s">
        <v>46</v>
      </c>
      <c r="C346" s="13" t="s">
        <v>15</v>
      </c>
      <c r="D346" s="13" t="s">
        <v>6</v>
      </c>
      <c r="E346" s="13" t="s">
        <v>89</v>
      </c>
      <c r="F346" s="13" t="s">
        <v>13</v>
      </c>
      <c r="G346" s="21">
        <v>2275</v>
      </c>
      <c r="H346" s="21">
        <v>0</v>
      </c>
      <c r="I346" s="67">
        <f t="shared" si="89"/>
        <v>0</v>
      </c>
    </row>
    <row r="347" spans="1:9" ht="47.25" x14ac:dyDescent="0.2">
      <c r="A347" s="12" t="s">
        <v>142</v>
      </c>
      <c r="B347" s="13" t="s">
        <v>46</v>
      </c>
      <c r="C347" s="13" t="s">
        <v>15</v>
      </c>
      <c r="D347" s="13" t="s">
        <v>6</v>
      </c>
      <c r="E347" s="13" t="s">
        <v>89</v>
      </c>
      <c r="F347" s="13" t="s">
        <v>139</v>
      </c>
      <c r="G347" s="21">
        <v>2275</v>
      </c>
      <c r="H347" s="21">
        <v>0</v>
      </c>
      <c r="I347" s="67">
        <f t="shared" si="89"/>
        <v>0</v>
      </c>
    </row>
    <row r="348" spans="1:9" ht="15.75" x14ac:dyDescent="0.2">
      <c r="A348" s="3" t="s">
        <v>129</v>
      </c>
      <c r="B348" s="1" t="s">
        <v>13</v>
      </c>
      <c r="C348" s="1" t="s">
        <v>13</v>
      </c>
      <c r="D348" s="1" t="s">
        <v>13</v>
      </c>
      <c r="E348" s="1" t="s">
        <v>13</v>
      </c>
      <c r="F348" s="2" t="s">
        <v>13</v>
      </c>
      <c r="G348" s="75">
        <f>I353+G15+G160+G168+G183+G227+G243+G334</f>
        <v>1639719.7799999998</v>
      </c>
      <c r="H348" s="75">
        <f>H15+H160+H168+H183+H227+H243+H334</f>
        <v>1609872.68</v>
      </c>
      <c r="I348" s="67">
        <f t="shared" si="89"/>
        <v>98.179743858429276</v>
      </c>
    </row>
  </sheetData>
  <mergeCells count="8"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2025-11-24T14:47:46Z</cp:lastPrinted>
  <dcterms:created xsi:type="dcterms:W3CDTF">1996-10-08T23:32:33Z</dcterms:created>
  <dcterms:modified xsi:type="dcterms:W3CDTF">2026-03-04T09:18:03Z</dcterms:modified>
</cp:coreProperties>
</file>