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270" windowWidth="14940" windowHeight="9150"/>
  </bookViews>
  <sheets>
    <sheet name="доход" sheetId="2" r:id="rId1"/>
  </sheets>
  <calcPr calcId="125725" iterateDelta="1E-4"/>
</workbook>
</file>

<file path=xl/calcChain.xml><?xml version="1.0" encoding="utf-8"?>
<calcChain xmlns="http://schemas.openxmlformats.org/spreadsheetml/2006/main">
  <c r="D44" i="2"/>
  <c r="C44"/>
  <c r="D38"/>
  <c r="C38"/>
  <c r="C9"/>
  <c r="D37"/>
  <c r="C37"/>
  <c r="D33"/>
  <c r="C33"/>
  <c r="D31"/>
  <c r="C31"/>
  <c r="D26"/>
  <c r="D25" s="1"/>
  <c r="C26"/>
  <c r="C25" s="1"/>
  <c r="D15"/>
  <c r="C15"/>
  <c r="D20"/>
  <c r="C20"/>
  <c r="E37" l="1"/>
  <c r="D10"/>
  <c r="C10"/>
  <c r="E11"/>
  <c r="E12"/>
  <c r="E13"/>
  <c r="E14"/>
  <c r="E15"/>
  <c r="E16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8"/>
  <c r="E39"/>
  <c r="E40"/>
  <c r="E41"/>
  <c r="E42"/>
  <c r="E44"/>
  <c r="E9"/>
  <c r="E10" l="1"/>
</calcChain>
</file>

<file path=xl/sharedStrings.xml><?xml version="1.0" encoding="utf-8"?>
<sst xmlns="http://schemas.openxmlformats.org/spreadsheetml/2006/main" count="82" uniqueCount="80">
  <si>
    <t>Прочие доходы от оказания платных услуг (работ) получателями средств бюджетов городских округов</t>
  </si>
  <si>
    <t>(тыс. руб.)</t>
  </si>
  <si>
    <t>Наименование показателей</t>
  </si>
  <si>
    <t>Код бюджетной классификации</t>
  </si>
  <si>
    <t>НАЛОГОВЫЕ И НЕНАЛОГОВЫЕ ДОХОДЫ</t>
  </si>
  <si>
    <t>000 1 00 00000 00 0000 000</t>
  </si>
  <si>
    <t>НАЛОГИ НА ПРИБЫЛЬ, ДОХОДЫ</t>
  </si>
  <si>
    <t>000 1 01 00000 00 0000 000</t>
  </si>
  <si>
    <t>Налог на доходы физических лиц</t>
  </si>
  <si>
    <t>НАЛОГИ НА ТОВАРЫ (РАБОТЫ, УСЛУГИ), РЕАЛИЗУЕМЫЕ НА ТЕРРИТОРИИ РФ</t>
  </si>
  <si>
    <t>000 1 03 00000 00 0000 110</t>
  </si>
  <si>
    <t>Акцизы по подакцизным товарам, производимым на территории РФ</t>
  </si>
  <si>
    <t>НАЛОГИ НА СОВОКУПНЫЙ ДОХОД</t>
  </si>
  <si>
    <t>000 1 05 00000 00 0000 000</t>
  </si>
  <si>
    <t>Единый налог на вмененный доход для отдельных видов деятельности</t>
  </si>
  <si>
    <t>Единый сельскохозяйственный налог</t>
  </si>
  <si>
    <t>Патентная система налогообложения</t>
  </si>
  <si>
    <t>НАЛОГИ НА ИМУЩЕСТВО</t>
  </si>
  <si>
    <t>000 1 06 00000 00 0000 000</t>
  </si>
  <si>
    <t>Налог на имущество физических лиц</t>
  </si>
  <si>
    <t>000 1 06 01000 00 0000 110</t>
  </si>
  <si>
    <t>Земельный налог</t>
  </si>
  <si>
    <t>000 1 06 06000 00 0000 110</t>
  </si>
  <si>
    <t>ГОСУДАРСТВЕННАЯ ПОШЛИНА, СБОРЫ</t>
  </si>
  <si>
    <t>000 1 08 00000 00 0000 000</t>
  </si>
  <si>
    <t>Государственная пошлина по делам, рассматриваемым в судах общей юрисдикции, мировыми судьями</t>
  </si>
  <si>
    <t>000 1 08 03000 01 0000 110</t>
  </si>
  <si>
    <t>ДОХОДЫ ОТ ИСПОЛЬЗОВАНИЯ ИМУЩЕСТВА, НАХОДЯЩЕГОСЯ В ГОСУДАРСТВЕННОЙ И МУНИЦИПАЛЬНОЙ СОБСТВЕННОСТИ</t>
  </si>
  <si>
    <t>000 1 11 00000 00 0000 000</t>
  </si>
  <si>
    <t>Доходы от сдачи в аренду имущества, находящегося в государственной и муниципальной собственности</t>
  </si>
  <si>
    <t>000 1 11 05000 00 0000 120</t>
  </si>
  <si>
    <t>000 1 11 05030 00 0000 120</t>
  </si>
  <si>
    <t>ПЛАТЕЖИ ПРИ ПОЛЬЗОВАНИИ ПРИРОДНЫМИ РЕСУРСАМИ</t>
  </si>
  <si>
    <t>000 1 12 00000 00 0000 000</t>
  </si>
  <si>
    <t>Плата за негативное воздействие на окружающую среду</t>
  </si>
  <si>
    <t>ДОХОДЫ ОТ ОКАЗАНИЯ ПЛАТНЫХ УСЛУГ И КОМПЕНСАЦИИ ЗАТРАТ ГОСУДАРСТВА</t>
  </si>
  <si>
    <t>000 1 13 00000 00 0000 000</t>
  </si>
  <si>
    <t>000 1 13 01000 00 0000 130</t>
  </si>
  <si>
    <t>ДОХОДЫ ОТ ПРОДАЖИ МАТЕРИАЛЬНЫХ И НЕМАТЕРИАЛЬНЫХ АКТИВОВ</t>
  </si>
  <si>
    <t>000 1 14 00000 00 0000 000</t>
  </si>
  <si>
    <t>Доходы от реализации имущества, находящегося в государственной и муниципальной собственности</t>
  </si>
  <si>
    <t>000 1 14 02000 00 0000 410</t>
  </si>
  <si>
    <t>Доходы от продажи земельных участков</t>
  </si>
  <si>
    <t>000 1 14 06000 00 0000 420</t>
  </si>
  <si>
    <t>ШТРАФЫ, САНКЦИИ, ВОЗМЕЩЕНИЕ УЩЕРБА</t>
  </si>
  <si>
    <t>000 1 16 00000 00 0000 000</t>
  </si>
  <si>
    <t>БЕЗВОЗМЕЗДНЫЕ ПОСТУПЛЕНИЯ</t>
  </si>
  <si>
    <t>000 2 00 00000 00 0000 000</t>
  </si>
  <si>
    <t>Дотации от других бюджетов бюджетной системы Российской Федерации</t>
  </si>
  <si>
    <t>000 2 02 10000 00 0000 150</t>
  </si>
  <si>
    <t>Субсидии от других бюджетов бюджетной системы Российской Федерации</t>
  </si>
  <si>
    <t>000 2 02 20000 00 0000 150</t>
  </si>
  <si>
    <t>Субвенции от других бюджетов бюджетной системы Российской Федерации</t>
  </si>
  <si>
    <t>000 2 02 30000 00 0000 150</t>
  </si>
  <si>
    <t>Иные межбюджетные трансферты</t>
  </si>
  <si>
    <t>000 2 02 40000 00 0000 150</t>
  </si>
  <si>
    <t>ВСЕГО ДОХОДОВ</t>
  </si>
  <si>
    <t>000 1 05 01000 00 0000 110</t>
  </si>
  <si>
    <t>000 1 05 02000 00 0000 110</t>
  </si>
  <si>
    <t>000 1 05 03000 00 0000 110</t>
  </si>
  <si>
    <t>000 1 05 04000 00 0000 110</t>
  </si>
  <si>
    <t>Налог, взимаемый с налогоплательщиков, выбравших в качестве объекта налогообложения доходы</t>
  </si>
  <si>
    <t>000 1 11 05010 00 0000 120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</si>
  <si>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округов</t>
  </si>
  <si>
    <t xml:space="preserve">Доходы от сдачи в аренду имущества, находящегося в оперативном управлении органов управления городских округов и созданных ими учреждений </t>
  </si>
  <si>
    <t>000 1 12 01000 00 0000 120</t>
  </si>
  <si>
    <t>000 1 03 02000 00 0000 110</t>
  </si>
  <si>
    <t>000 1 01 02000 00 0000 110</t>
  </si>
  <si>
    <t>% исполнения</t>
  </si>
  <si>
    <t>к исполнению местного бюджета городского округа</t>
  </si>
  <si>
    <t>Приложение № 2</t>
  </si>
  <si>
    <t>Баксан за 2024 год</t>
  </si>
  <si>
    <t xml:space="preserve">Показатели доходов местного бюджета городского округа Баксан   за 2024 год по кодам классификации доходов бюджета </t>
  </si>
  <si>
    <t>Годовой план 2024 года</t>
  </si>
  <si>
    <t>Фактическое исполнение за 2024 год</t>
  </si>
  <si>
    <t>НАЛОГОВЫЕ  ДОХОДЫ</t>
  </si>
  <si>
    <t xml:space="preserve"> НЕНАЛОГОВЫЕ ДОХОДЫ</t>
  </si>
  <si>
    <t xml:space="preserve"> </t>
  </si>
  <si>
    <t>Возврат прочих остатков субсидий,субвенций и иных межбюджетных трансфертов имеющих целевое назанчение прошлых лет из бюджета городскогого округа</t>
  </si>
  <si>
    <t>000 2 19 60000 00 0000.150</t>
  </si>
</sst>
</file>

<file path=xl/styles.xml><?xml version="1.0" encoding="utf-8"?>
<styleSheet xmlns="http://schemas.openxmlformats.org/spreadsheetml/2006/main">
  <numFmts count="1">
    <numFmt numFmtId="164" formatCode="#,##0.0"/>
  </numFmts>
  <fonts count="4">
    <font>
      <sz val="10"/>
      <name val="Arial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2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4" fontId="0" fillId="0" borderId="0" xfId="0" applyNumberFormat="1"/>
    <xf numFmtId="1" fontId="0" fillId="0" borderId="0" xfId="0" applyNumberFormat="1"/>
    <xf numFmtId="0" fontId="1" fillId="0" borderId="4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center" wrapText="1"/>
    </xf>
    <xf numFmtId="49" fontId="1" fillId="0" borderId="5" xfId="0" applyNumberFormat="1" applyFont="1" applyBorder="1" applyAlignment="1" applyProtection="1">
      <alignment horizontal="center" vertical="center" wrapText="1"/>
    </xf>
    <xf numFmtId="49" fontId="1" fillId="0" borderId="4" xfId="0" applyNumberFormat="1" applyFont="1" applyBorder="1" applyAlignment="1" applyProtection="1">
      <alignment horizontal="center" vertical="center" wrapText="1"/>
    </xf>
    <xf numFmtId="164" fontId="1" fillId="0" borderId="3" xfId="0" applyNumberFormat="1" applyFont="1" applyBorder="1" applyAlignment="1">
      <alignment horizontal="center" vertical="top" wrapText="1"/>
    </xf>
    <xf numFmtId="0" fontId="3" fillId="0" borderId="0" xfId="0" applyFont="1"/>
    <xf numFmtId="164" fontId="0" fillId="0" borderId="0" xfId="0" applyNumberFormat="1"/>
    <xf numFmtId="164" fontId="1" fillId="2" borderId="3" xfId="0" applyNumberFormat="1" applyFont="1" applyFill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vertical="top" wrapText="1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right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46"/>
  <sheetViews>
    <sheetView tabSelected="1" topLeftCell="A37" workbookViewId="0">
      <selection activeCell="H23" sqref="H23"/>
    </sheetView>
  </sheetViews>
  <sheetFormatPr defaultRowHeight="12.75"/>
  <cols>
    <col min="1" max="1" width="67.5703125" customWidth="1"/>
    <col min="2" max="2" width="28.7109375" customWidth="1"/>
    <col min="3" max="4" width="13.28515625" style="5" customWidth="1"/>
    <col min="5" max="5" width="8.85546875" style="6" customWidth="1"/>
  </cols>
  <sheetData>
    <row r="1" spans="1:5" ht="15.75">
      <c r="B1" s="18" t="s">
        <v>70</v>
      </c>
      <c r="C1" s="18"/>
      <c r="D1" s="18"/>
      <c r="E1" s="18"/>
    </row>
    <row r="2" spans="1:5" ht="15.75">
      <c r="B2" s="18" t="s">
        <v>69</v>
      </c>
      <c r="C2" s="18"/>
      <c r="D2" s="18"/>
      <c r="E2" s="18"/>
    </row>
    <row r="3" spans="1:5" ht="15.75">
      <c r="B3" s="18" t="s">
        <v>71</v>
      </c>
      <c r="C3" s="18"/>
      <c r="D3" s="18"/>
      <c r="E3" s="18"/>
    </row>
    <row r="4" spans="1:5">
      <c r="A4" s="17" t="s">
        <v>72</v>
      </c>
      <c r="B4" s="17"/>
      <c r="C4" s="17"/>
      <c r="D4" s="17"/>
      <c r="E4" s="17"/>
    </row>
    <row r="5" spans="1:5">
      <c r="A5" s="17"/>
      <c r="B5" s="17"/>
      <c r="C5" s="17"/>
      <c r="D5" s="17"/>
      <c r="E5" s="17"/>
    </row>
    <row r="6" spans="1:5">
      <c r="A6" s="17"/>
      <c r="B6" s="17"/>
      <c r="C6" s="17"/>
      <c r="D6" s="17"/>
      <c r="E6" s="17"/>
    </row>
    <row r="7" spans="1:5" ht="16.5" thickBot="1">
      <c r="A7" s="16" t="s">
        <v>1</v>
      </c>
      <c r="B7" s="16"/>
      <c r="C7" s="16"/>
      <c r="D7" s="16"/>
      <c r="E7" s="16"/>
    </row>
    <row r="8" spans="1:5" ht="48" customHeight="1" thickBot="1">
      <c r="A8" s="1" t="s">
        <v>2</v>
      </c>
      <c r="B8" s="7" t="s">
        <v>3</v>
      </c>
      <c r="C8" s="10" t="s">
        <v>73</v>
      </c>
      <c r="D8" s="9" t="s">
        <v>74</v>
      </c>
      <c r="E8" s="8" t="s">
        <v>68</v>
      </c>
    </row>
    <row r="9" spans="1:5" ht="16.5" thickBot="1">
      <c r="A9" s="3" t="s">
        <v>4</v>
      </c>
      <c r="B9" s="2" t="s">
        <v>5</v>
      </c>
      <c r="C9" s="11">
        <f>C10+C37</f>
        <v>299132.7</v>
      </c>
      <c r="D9" s="11">
        <v>346481</v>
      </c>
      <c r="E9" s="11">
        <f>D9/C9*100</f>
        <v>115.82852693804455</v>
      </c>
    </row>
    <row r="10" spans="1:5" ht="16.5" thickBot="1">
      <c r="A10" s="3" t="s">
        <v>75</v>
      </c>
      <c r="B10" s="2" t="s">
        <v>5</v>
      </c>
      <c r="C10" s="11">
        <f>C11+C13+C15+C20+C23</f>
        <v>182074.4</v>
      </c>
      <c r="D10" s="11">
        <f>D11+D13+D15+D20+D23</f>
        <v>230249</v>
      </c>
      <c r="E10" s="11">
        <f>D10/C10*100</f>
        <v>126.45874433747963</v>
      </c>
    </row>
    <row r="11" spans="1:5" ht="16.5" thickBot="1">
      <c r="A11" s="3" t="s">
        <v>6</v>
      </c>
      <c r="B11" s="2" t="s">
        <v>7</v>
      </c>
      <c r="C11" s="11">
        <v>94000</v>
      </c>
      <c r="D11" s="11">
        <v>118754</v>
      </c>
      <c r="E11" s="11">
        <f t="shared" ref="E11:E44" si="0">D11/C11*100</f>
        <v>126.33404255319149</v>
      </c>
    </row>
    <row r="12" spans="1:5" ht="16.5" thickBot="1">
      <c r="A12" s="3" t="s">
        <v>8</v>
      </c>
      <c r="B12" s="2" t="s">
        <v>67</v>
      </c>
      <c r="C12" s="11">
        <v>94000</v>
      </c>
      <c r="D12" s="11">
        <v>118754</v>
      </c>
      <c r="E12" s="11">
        <f t="shared" si="0"/>
        <v>126.33404255319149</v>
      </c>
    </row>
    <row r="13" spans="1:5" ht="32.25" thickBot="1">
      <c r="A13" s="3" t="s">
        <v>9</v>
      </c>
      <c r="B13" s="2" t="s">
        <v>10</v>
      </c>
      <c r="C13" s="11">
        <v>22374.400000000001</v>
      </c>
      <c r="D13" s="11">
        <v>24000</v>
      </c>
      <c r="E13" s="11">
        <f t="shared" si="0"/>
        <v>107.26544622425629</v>
      </c>
    </row>
    <row r="14" spans="1:5" ht="32.25" thickBot="1">
      <c r="A14" s="3" t="s">
        <v>11</v>
      </c>
      <c r="B14" s="2" t="s">
        <v>66</v>
      </c>
      <c r="C14" s="11">
        <v>22374.400000000001</v>
      </c>
      <c r="D14" s="11">
        <v>24000</v>
      </c>
      <c r="E14" s="11">
        <f t="shared" si="0"/>
        <v>107.26544622425629</v>
      </c>
    </row>
    <row r="15" spans="1:5" ht="16.5" thickBot="1">
      <c r="A15" s="3" t="s">
        <v>12</v>
      </c>
      <c r="B15" s="2" t="s">
        <v>13</v>
      </c>
      <c r="C15" s="11">
        <f>C16+C18+C19</f>
        <v>22700</v>
      </c>
      <c r="D15" s="11">
        <f>D16+D17+D18+D19</f>
        <v>30551</v>
      </c>
      <c r="E15" s="11">
        <f t="shared" si="0"/>
        <v>134.58590308370043</v>
      </c>
    </row>
    <row r="16" spans="1:5" ht="32.25" thickBot="1">
      <c r="A16" s="3" t="s">
        <v>61</v>
      </c>
      <c r="B16" s="2" t="s">
        <v>57</v>
      </c>
      <c r="C16" s="11">
        <v>9000</v>
      </c>
      <c r="D16" s="11">
        <v>10040</v>
      </c>
      <c r="E16" s="11">
        <f t="shared" si="0"/>
        <v>111.55555555555556</v>
      </c>
    </row>
    <row r="17" spans="1:5" ht="32.25" thickBot="1">
      <c r="A17" s="3" t="s">
        <v>14</v>
      </c>
      <c r="B17" s="2" t="s">
        <v>58</v>
      </c>
      <c r="C17" s="11">
        <v>0</v>
      </c>
      <c r="D17" s="11">
        <v>287</v>
      </c>
      <c r="E17" s="11"/>
    </row>
    <row r="18" spans="1:5" ht="16.5" thickBot="1">
      <c r="A18" s="3" t="s">
        <v>15</v>
      </c>
      <c r="B18" s="2" t="s">
        <v>59</v>
      </c>
      <c r="C18" s="11">
        <v>10000</v>
      </c>
      <c r="D18" s="11">
        <v>16533</v>
      </c>
      <c r="E18" s="11">
        <f t="shared" si="0"/>
        <v>165.33</v>
      </c>
    </row>
    <row r="19" spans="1:5" ht="16.5" thickBot="1">
      <c r="A19" s="3" t="s">
        <v>16</v>
      </c>
      <c r="B19" s="2" t="s">
        <v>60</v>
      </c>
      <c r="C19" s="11">
        <v>3700</v>
      </c>
      <c r="D19" s="11">
        <v>3691</v>
      </c>
      <c r="E19" s="11">
        <f t="shared" si="0"/>
        <v>99.756756756756758</v>
      </c>
    </row>
    <row r="20" spans="1:5" ht="16.5" thickBot="1">
      <c r="A20" s="3" t="s">
        <v>17</v>
      </c>
      <c r="B20" s="2" t="s">
        <v>18</v>
      </c>
      <c r="C20" s="11">
        <f>C21+C22</f>
        <v>31500</v>
      </c>
      <c r="D20" s="11">
        <f>D21+D22</f>
        <v>33663</v>
      </c>
      <c r="E20" s="11">
        <f t="shared" si="0"/>
        <v>106.86666666666666</v>
      </c>
    </row>
    <row r="21" spans="1:5" ht="16.5" thickBot="1">
      <c r="A21" s="3" t="s">
        <v>19</v>
      </c>
      <c r="B21" s="2" t="s">
        <v>20</v>
      </c>
      <c r="C21" s="11">
        <v>17500</v>
      </c>
      <c r="D21" s="11">
        <v>19172</v>
      </c>
      <c r="E21" s="11">
        <f t="shared" si="0"/>
        <v>109.55428571428571</v>
      </c>
    </row>
    <row r="22" spans="1:5" ht="16.5" thickBot="1">
      <c r="A22" s="3" t="s">
        <v>21</v>
      </c>
      <c r="B22" s="2" t="s">
        <v>22</v>
      </c>
      <c r="C22" s="11">
        <v>14000</v>
      </c>
      <c r="D22" s="11">
        <v>14491</v>
      </c>
      <c r="E22" s="11">
        <f t="shared" si="0"/>
        <v>103.50714285714287</v>
      </c>
    </row>
    <row r="23" spans="1:5" ht="16.5" thickBot="1">
      <c r="A23" s="3" t="s">
        <v>23</v>
      </c>
      <c r="B23" s="2" t="s">
        <v>24</v>
      </c>
      <c r="C23" s="11">
        <v>11500</v>
      </c>
      <c r="D23" s="11">
        <v>23281</v>
      </c>
      <c r="E23" s="11">
        <f t="shared" si="0"/>
        <v>202.44347826086954</v>
      </c>
    </row>
    <row r="24" spans="1:5" ht="32.25" thickBot="1">
      <c r="A24" s="3" t="s">
        <v>25</v>
      </c>
      <c r="B24" s="2" t="s">
        <v>26</v>
      </c>
      <c r="C24" s="11">
        <v>11500</v>
      </c>
      <c r="D24" s="11">
        <v>23281</v>
      </c>
      <c r="E24" s="11">
        <f t="shared" si="0"/>
        <v>202.44347826086954</v>
      </c>
    </row>
    <row r="25" spans="1:5" ht="48" thickBot="1">
      <c r="A25" s="3" t="s">
        <v>27</v>
      </c>
      <c r="B25" s="2" t="s">
        <v>28</v>
      </c>
      <c r="C25" s="11">
        <f>C26</f>
        <v>44911.5</v>
      </c>
      <c r="D25" s="11">
        <f>D26</f>
        <v>45268.1</v>
      </c>
      <c r="E25" s="11">
        <f t="shared" si="0"/>
        <v>100.79400598955723</v>
      </c>
    </row>
    <row r="26" spans="1:5" ht="32.25" thickBot="1">
      <c r="A26" s="3" t="s">
        <v>29</v>
      </c>
      <c r="B26" s="2" t="s">
        <v>30</v>
      </c>
      <c r="C26" s="14">
        <f>C27+C28</f>
        <v>44911.5</v>
      </c>
      <c r="D26" s="14">
        <f>D27+D28</f>
        <v>45268.1</v>
      </c>
      <c r="E26" s="11">
        <f t="shared" si="0"/>
        <v>100.79400598955723</v>
      </c>
    </row>
    <row r="27" spans="1:5" ht="54.75" customHeight="1" thickBot="1">
      <c r="A27" s="3" t="s">
        <v>63</v>
      </c>
      <c r="B27" s="2" t="s">
        <v>62</v>
      </c>
      <c r="C27" s="11">
        <v>42711.5</v>
      </c>
      <c r="D27" s="11">
        <v>43251.4</v>
      </c>
      <c r="E27" s="11">
        <f t="shared" si="0"/>
        <v>101.2640623719607</v>
      </c>
    </row>
    <row r="28" spans="1:5" ht="48" thickBot="1">
      <c r="A28" s="3" t="s">
        <v>64</v>
      </c>
      <c r="B28" s="2" t="s">
        <v>31</v>
      </c>
      <c r="C28" s="11">
        <v>2200</v>
      </c>
      <c r="D28" s="11">
        <v>2016.7</v>
      </c>
      <c r="E28" s="11">
        <f t="shared" si="0"/>
        <v>91.668181818181822</v>
      </c>
    </row>
    <row r="29" spans="1:5" ht="16.5" thickBot="1">
      <c r="A29" s="3" t="s">
        <v>32</v>
      </c>
      <c r="B29" s="2" t="s">
        <v>33</v>
      </c>
      <c r="C29" s="14">
        <v>150</v>
      </c>
      <c r="D29" s="14">
        <v>67.099999999999994</v>
      </c>
      <c r="E29" s="11">
        <f t="shared" si="0"/>
        <v>44.733333333333327</v>
      </c>
    </row>
    <row r="30" spans="1:5" ht="16.5" thickBot="1">
      <c r="A30" s="3" t="s">
        <v>34</v>
      </c>
      <c r="B30" s="2" t="s">
        <v>65</v>
      </c>
      <c r="C30" s="14">
        <v>150</v>
      </c>
      <c r="D30" s="14">
        <v>67.099999999999994</v>
      </c>
      <c r="E30" s="11">
        <f t="shared" si="0"/>
        <v>44.733333333333327</v>
      </c>
    </row>
    <row r="31" spans="1:5" ht="32.25" thickBot="1">
      <c r="A31" s="3" t="s">
        <v>35</v>
      </c>
      <c r="B31" s="2" t="s">
        <v>36</v>
      </c>
      <c r="C31" s="14">
        <f>C32</f>
        <v>47876.800000000003</v>
      </c>
      <c r="D31" s="14">
        <f>D32</f>
        <v>46483.6</v>
      </c>
      <c r="E31" s="11">
        <f t="shared" si="0"/>
        <v>97.090031079771393</v>
      </c>
    </row>
    <row r="32" spans="1:5" ht="32.25" thickBot="1">
      <c r="A32" s="3" t="s">
        <v>0</v>
      </c>
      <c r="B32" s="2" t="s">
        <v>37</v>
      </c>
      <c r="C32" s="14">
        <v>47876.800000000003</v>
      </c>
      <c r="D32" s="14">
        <v>46483.6</v>
      </c>
      <c r="E32" s="11">
        <f t="shared" si="0"/>
        <v>97.090031079771393</v>
      </c>
    </row>
    <row r="33" spans="1:12" ht="32.25" thickBot="1">
      <c r="A33" s="3" t="s">
        <v>38</v>
      </c>
      <c r="B33" s="2" t="s">
        <v>39</v>
      </c>
      <c r="C33" s="14">
        <f>C34+C35</f>
        <v>20000</v>
      </c>
      <c r="D33" s="14">
        <f>D34+D35</f>
        <v>20225.7</v>
      </c>
      <c r="E33" s="11">
        <f t="shared" si="0"/>
        <v>101.1285</v>
      </c>
      <c r="L33" s="12" t="s">
        <v>77</v>
      </c>
    </row>
    <row r="34" spans="1:12" ht="32.25" thickBot="1">
      <c r="A34" s="3" t="s">
        <v>40</v>
      </c>
      <c r="B34" s="2" t="s">
        <v>41</v>
      </c>
      <c r="C34" s="14">
        <v>3250</v>
      </c>
      <c r="D34" s="14">
        <v>3251.2</v>
      </c>
      <c r="E34" s="11">
        <f t="shared" si="0"/>
        <v>100.03692307692307</v>
      </c>
    </row>
    <row r="35" spans="1:12" ht="16.5" thickBot="1">
      <c r="A35" s="3" t="s">
        <v>42</v>
      </c>
      <c r="B35" s="2" t="s">
        <v>43</v>
      </c>
      <c r="C35" s="14">
        <v>16750</v>
      </c>
      <c r="D35" s="14">
        <v>16974.5</v>
      </c>
      <c r="E35" s="11">
        <f t="shared" si="0"/>
        <v>101.34029850746269</v>
      </c>
    </row>
    <row r="36" spans="1:12" ht="16.5" thickBot="1">
      <c r="A36" s="3" t="s">
        <v>44</v>
      </c>
      <c r="B36" s="2" t="s">
        <v>45</v>
      </c>
      <c r="C36" s="14">
        <v>4120</v>
      </c>
      <c r="D36" s="14">
        <v>4187</v>
      </c>
      <c r="E36" s="11">
        <f t="shared" si="0"/>
        <v>101.626213592233</v>
      </c>
    </row>
    <row r="37" spans="1:12" ht="16.5" thickBot="1">
      <c r="A37" s="3" t="s">
        <v>76</v>
      </c>
      <c r="B37" s="2" t="s">
        <v>5</v>
      </c>
      <c r="C37" s="11">
        <f>C25+C29+C31+C33+C36</f>
        <v>117058.3</v>
      </c>
      <c r="D37" s="11">
        <f>D25+D29+D31+D33+D36</f>
        <v>116231.49999999999</v>
      </c>
      <c r="E37" s="11">
        <f t="shared" si="0"/>
        <v>99.29368528331608</v>
      </c>
    </row>
    <row r="38" spans="1:12" ht="16.5" thickBot="1">
      <c r="A38" s="3" t="s">
        <v>46</v>
      </c>
      <c r="B38" s="2" t="s">
        <v>47</v>
      </c>
      <c r="C38" s="11">
        <f>C39+C40+C41+C42+C43</f>
        <v>1018516.9</v>
      </c>
      <c r="D38" s="11">
        <f>D39+D40+D41+D42+D43</f>
        <v>1015298.8</v>
      </c>
      <c r="E38" s="11">
        <f t="shared" si="0"/>
        <v>99.684040588820864</v>
      </c>
      <c r="F38" s="13"/>
    </row>
    <row r="39" spans="1:12" ht="32.25" thickBot="1">
      <c r="A39" s="3" t="s">
        <v>48</v>
      </c>
      <c r="B39" s="2" t="s">
        <v>49</v>
      </c>
      <c r="C39" s="11">
        <v>50461.7</v>
      </c>
      <c r="D39" s="11">
        <v>50461.7</v>
      </c>
      <c r="E39" s="11">
        <f t="shared" si="0"/>
        <v>100</v>
      </c>
    </row>
    <row r="40" spans="1:12" ht="32.25" thickBot="1">
      <c r="A40" s="3" t="s">
        <v>50</v>
      </c>
      <c r="B40" s="2" t="s">
        <v>51</v>
      </c>
      <c r="C40" s="11">
        <v>151714.29999999999</v>
      </c>
      <c r="D40" s="11">
        <v>151714.29999999999</v>
      </c>
      <c r="E40" s="11">
        <f t="shared" si="0"/>
        <v>100</v>
      </c>
    </row>
    <row r="41" spans="1:12" ht="32.25" thickBot="1">
      <c r="A41" s="3" t="s">
        <v>52</v>
      </c>
      <c r="B41" s="2" t="s">
        <v>53</v>
      </c>
      <c r="C41" s="11">
        <v>813345.4</v>
      </c>
      <c r="D41" s="11">
        <v>812946</v>
      </c>
      <c r="E41" s="11">
        <f t="shared" si="0"/>
        <v>99.950894171160243</v>
      </c>
    </row>
    <row r="42" spans="1:12" ht="16.5" thickBot="1">
      <c r="A42" s="3" t="s">
        <v>54</v>
      </c>
      <c r="B42" s="2" t="s">
        <v>55</v>
      </c>
      <c r="C42" s="11">
        <v>2995.5</v>
      </c>
      <c r="D42" s="11">
        <v>2972.3</v>
      </c>
      <c r="E42" s="11">
        <f t="shared" si="0"/>
        <v>99.225504924052757</v>
      </c>
    </row>
    <row r="43" spans="1:12" ht="48" thickBot="1">
      <c r="A43" s="3" t="s">
        <v>78</v>
      </c>
      <c r="B43" s="15" t="s">
        <v>79</v>
      </c>
      <c r="C43" s="11">
        <v>0</v>
      </c>
      <c r="D43" s="11">
        <v>-2795.5</v>
      </c>
      <c r="E43" s="11"/>
    </row>
    <row r="44" spans="1:12" ht="16.5" thickBot="1">
      <c r="A44" s="3" t="s">
        <v>56</v>
      </c>
      <c r="B44" s="4"/>
      <c r="C44" s="11">
        <f>C9+C38</f>
        <v>1317649.6000000001</v>
      </c>
      <c r="D44" s="11">
        <f>D9+D38</f>
        <v>1361779.8</v>
      </c>
      <c r="E44" s="11">
        <f t="shared" si="0"/>
        <v>103.34916050519045</v>
      </c>
    </row>
    <row r="46" spans="1:12" ht="128.25" customHeight="1"/>
  </sheetData>
  <mergeCells count="5">
    <mergeCell ref="A7:E7"/>
    <mergeCell ref="A4:E6"/>
    <mergeCell ref="B1:E1"/>
    <mergeCell ref="B2:E2"/>
    <mergeCell ref="B3:E3"/>
  </mergeCells>
  <pageMargins left="0.2" right="0.19" top="0.17" bottom="0.16" header="0.17" footer="0.16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доход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Азамат</dc:creator>
  <dc:description>POI HSSF rep:2.55.0.89</dc:description>
  <cp:lastModifiedBy>Master</cp:lastModifiedBy>
  <cp:lastPrinted>2024-04-03T08:06:28Z</cp:lastPrinted>
  <dcterms:created xsi:type="dcterms:W3CDTF">2023-04-04T06:32:55Z</dcterms:created>
  <dcterms:modified xsi:type="dcterms:W3CDTF">2025-03-24T14:09:33Z</dcterms:modified>
</cp:coreProperties>
</file>