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9720" windowHeight="7320"/>
  </bookViews>
  <sheets>
    <sheet name="Роспись расходов" sheetId="12" r:id="rId1"/>
    <sheet name="Лист1" sheetId="13" r:id="rId2"/>
  </sheets>
  <definedNames>
    <definedName name="BFT_Print_Titles" localSheetId="0">'Роспись расходов'!$13:$15</definedName>
    <definedName name="_xlnm.Print_Titles" localSheetId="0">'Роспись расходов'!$13:$15</definedName>
  </definedNames>
  <calcPr calcId="125725" iterateDelta="1E-4"/>
</workbook>
</file>

<file path=xl/calcChain.xml><?xml version="1.0" encoding="utf-8"?>
<calcChain xmlns="http://schemas.openxmlformats.org/spreadsheetml/2006/main">
  <c r="H17" i="12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16"/>
  <c r="G300"/>
  <c r="G249"/>
  <c r="G157"/>
  <c r="G168"/>
  <c r="F168"/>
  <c r="G222"/>
  <c r="G120"/>
  <c r="G94"/>
  <c r="G93" s="1"/>
  <c r="F94"/>
  <c r="F93" s="1"/>
  <c r="G70"/>
  <c r="G82"/>
  <c r="F82"/>
  <c r="F33"/>
  <c r="G37"/>
  <c r="G22"/>
  <c r="F22"/>
  <c r="F222" l="1"/>
  <c r="G127" l="1"/>
  <c r="F127"/>
  <c r="F73"/>
  <c r="G40" l="1"/>
  <c r="G39" s="1"/>
  <c r="F120" l="1"/>
  <c r="G141"/>
  <c r="F141"/>
  <c r="G103" l="1"/>
  <c r="F103"/>
  <c r="G77"/>
  <c r="F77"/>
  <c r="G96"/>
  <c r="G24"/>
  <c r="G21" s="1"/>
  <c r="F24"/>
  <c r="F21" s="1"/>
  <c r="G247" l="1"/>
  <c r="F247"/>
  <c r="G245"/>
  <c r="F245"/>
  <c r="F28"/>
  <c r="F27" s="1"/>
  <c r="G253" l="1"/>
  <c r="F253"/>
  <c r="F37"/>
  <c r="G293"/>
  <c r="G289" s="1"/>
  <c r="G286" s="1"/>
  <c r="G285" s="1"/>
  <c r="F293"/>
  <c r="F289" s="1"/>
  <c r="F286" s="1"/>
  <c r="F285" s="1"/>
  <c r="F235"/>
  <c r="G243"/>
  <c r="G239" s="1"/>
  <c r="F243"/>
  <c r="F239" s="1"/>
  <c r="F249"/>
  <c r="G220"/>
  <c r="G219" s="1"/>
  <c r="F220"/>
  <c r="G207"/>
  <c r="F207"/>
  <c r="G174"/>
  <c r="F174"/>
  <c r="G179"/>
  <c r="F179"/>
  <c r="G183"/>
  <c r="G162"/>
  <c r="F162"/>
  <c r="G159"/>
  <c r="F159"/>
  <c r="G101"/>
  <c r="G100" s="1"/>
  <c r="F101"/>
  <c r="F100" s="1"/>
  <c r="F70"/>
  <c r="G86"/>
  <c r="F86"/>
  <c r="G49"/>
  <c r="F49"/>
  <c r="G31"/>
  <c r="F31"/>
  <c r="G33"/>
  <c r="G19"/>
  <c r="G17" s="1"/>
  <c r="F19"/>
  <c r="F17" s="1"/>
  <c r="G211"/>
  <c r="G210" s="1"/>
  <c r="F211"/>
  <c r="F210" s="1"/>
  <c r="G217"/>
  <c r="F217"/>
  <c r="G189"/>
  <c r="F189"/>
  <c r="G238" l="1"/>
  <c r="F238"/>
  <c r="G30"/>
  <c r="F30"/>
  <c r="F26" s="1"/>
  <c r="F219"/>
  <c r="G137"/>
  <c r="F137"/>
  <c r="G139"/>
  <c r="F139"/>
  <c r="G136" l="1"/>
  <c r="G131" s="1"/>
  <c r="F136"/>
  <c r="F131" s="1"/>
  <c r="G202"/>
  <c r="F202"/>
  <c r="G118" l="1"/>
  <c r="F118"/>
  <c r="G266" l="1"/>
  <c r="G265" s="1"/>
  <c r="F266"/>
  <c r="F265" s="1"/>
  <c r="F264" s="1"/>
  <c r="F234"/>
  <c r="G216" l="1"/>
  <c r="G209" s="1"/>
  <c r="F216"/>
  <c r="F209" s="1"/>
  <c r="G125"/>
  <c r="F125"/>
  <c r="F166" l="1"/>
  <c r="G299" l="1"/>
  <c r="G296" s="1"/>
  <c r="G295" s="1"/>
  <c r="F300"/>
  <c r="F299" s="1"/>
  <c r="F296" s="1"/>
  <c r="F295" s="1"/>
  <c r="G181" l="1"/>
  <c r="F181"/>
  <c r="G114"/>
  <c r="F114"/>
  <c r="F262"/>
  <c r="G262"/>
  <c r="G278"/>
  <c r="F278"/>
  <c r="G186"/>
  <c r="G185" s="1"/>
  <c r="F191"/>
  <c r="F186" s="1"/>
  <c r="F183"/>
  <c r="G235"/>
  <c r="G252"/>
  <c r="G251" s="1"/>
  <c r="F252"/>
  <c r="F251" s="1"/>
  <c r="F268"/>
  <c r="G270"/>
  <c r="F270"/>
  <c r="G205"/>
  <c r="F205"/>
  <c r="G155"/>
  <c r="F155"/>
  <c r="F63"/>
  <c r="G45"/>
  <c r="F45"/>
  <c r="F185" l="1"/>
  <c r="F62"/>
  <c r="G124" l="1"/>
  <c r="F124"/>
  <c r="G113"/>
  <c r="G112" s="1"/>
  <c r="F113"/>
  <c r="F112" s="1"/>
  <c r="G264" l="1"/>
  <c r="G106"/>
  <c r="F106"/>
  <c r="F153" l="1"/>
  <c r="F152" s="1"/>
  <c r="G268"/>
  <c r="G44" l="1"/>
  <c r="G43" s="1"/>
  <c r="G42" s="1"/>
  <c r="F44"/>
  <c r="F43" s="1"/>
  <c r="F42" s="1"/>
  <c r="F18" l="1"/>
  <c r="G172" l="1"/>
  <c r="F172"/>
  <c r="F165" s="1"/>
  <c r="F164" l="1"/>
  <c r="G123"/>
  <c r="F123"/>
  <c r="F117"/>
  <c r="F116" s="1"/>
  <c r="F111" l="1"/>
  <c r="G117"/>
  <c r="G111" l="1"/>
  <c r="G116"/>
  <c r="G145"/>
  <c r="G144" s="1"/>
  <c r="G143" s="1"/>
  <c r="G122" s="1"/>
  <c r="F145"/>
  <c r="F144" s="1"/>
  <c r="F143" l="1"/>
  <c r="F122" s="1"/>
  <c r="F48"/>
  <c r="G199" l="1"/>
  <c r="G198" s="1"/>
  <c r="G197" s="1"/>
  <c r="F199"/>
  <c r="F198" s="1"/>
  <c r="F197" s="1"/>
  <c r="G18" l="1"/>
  <c r="G260"/>
  <c r="G259" s="1"/>
  <c r="G284"/>
  <c r="G308"/>
  <c r="G307" s="1"/>
  <c r="G306" s="1"/>
  <c r="G305" s="1"/>
  <c r="G91"/>
  <c r="G85" s="1"/>
  <c r="G105"/>
  <c r="G99" s="1"/>
  <c r="G98" s="1"/>
  <c r="G234"/>
  <c r="G233" s="1"/>
  <c r="G232" s="1"/>
  <c r="G231" s="1"/>
  <c r="G62"/>
  <c r="G55"/>
  <c r="G54" s="1"/>
  <c r="G48"/>
  <c r="G28"/>
  <c r="G27" s="1"/>
  <c r="G26" s="1"/>
  <c r="F308"/>
  <c r="F307" s="1"/>
  <c r="F306" s="1"/>
  <c r="F284"/>
  <c r="F233"/>
  <c r="F232" s="1"/>
  <c r="F231" s="1"/>
  <c r="G47" l="1"/>
  <c r="G230"/>
  <c r="F105" l="1"/>
  <c r="F99" s="1"/>
  <c r="F98" s="1"/>
  <c r="F91"/>
  <c r="F85" s="1"/>
  <c r="F55"/>
  <c r="F54" s="1"/>
  <c r="F47" s="1"/>
  <c r="G76"/>
  <c r="G66" s="1"/>
  <c r="G275" l="1"/>
  <c r="F275"/>
  <c r="F274" s="1"/>
  <c r="G272"/>
  <c r="G166"/>
  <c r="G165" s="1"/>
  <c r="G153"/>
  <c r="G152" s="1"/>
  <c r="G151" s="1"/>
  <c r="F151"/>
  <c r="F150" s="1"/>
  <c r="G258" l="1"/>
  <c r="G274"/>
  <c r="G16"/>
  <c r="G164" l="1"/>
  <c r="G150" s="1"/>
  <c r="G312" s="1"/>
  <c r="F76"/>
  <c r="F66" s="1"/>
  <c r="F272" l="1"/>
  <c r="F16" l="1"/>
  <c r="F260" l="1"/>
  <c r="F259" s="1"/>
  <c r="F258" s="1"/>
  <c r="F230"/>
  <c r="F305"/>
  <c r="F312" l="1"/>
</calcChain>
</file>

<file path=xl/sharedStrings.xml><?xml version="1.0" encoding="utf-8"?>
<sst xmlns="http://schemas.openxmlformats.org/spreadsheetml/2006/main" count="1329" uniqueCount="307">
  <si>
    <t>2</t>
  </si>
  <si>
    <t>3</t>
  </si>
  <si>
    <t>4</t>
  </si>
  <si>
    <t>6</t>
  </si>
  <si>
    <t>10</t>
  </si>
  <si>
    <t>11</t>
  </si>
  <si>
    <t>12</t>
  </si>
  <si>
    <t>13</t>
  </si>
  <si>
    <t>5</t>
  </si>
  <si>
    <t>1</t>
  </si>
  <si>
    <t>КЦСР</t>
  </si>
  <si>
    <t/>
  </si>
  <si>
    <t>01</t>
  </si>
  <si>
    <t>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</si>
  <si>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</si>
  <si>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</si>
  <si>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</si>
  <si>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</si>
  <si>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</si>
  <si>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</si>
  <si>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</si>
  <si>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09</t>
  </si>
  <si>
    <t>05</t>
  </si>
  <si>
    <t>Дорожное хозяйство (дорожные фонды)</t>
  </si>
  <si>
    <t>Другие вопросы в области жилищно-коммунального хозяйства</t>
  </si>
  <si>
    <t>07</t>
  </si>
  <si>
    <t>Дошкольное образование</t>
  </si>
  <si>
    <t>02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</si>
  <si>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</si>
  <si>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</si>
  <si>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</si>
  <si>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08</t>
  </si>
  <si>
    <t>Культура</t>
  </si>
  <si>
    <t>Пенсионное обеспечение</t>
  </si>
  <si>
    <t>Охрана семьи и детства</t>
  </si>
  <si>
    <t>Другие вопросы в области социальной политики</t>
  </si>
  <si>
    <t>Другие вопросы в области физической культуры и спорта</t>
  </si>
  <si>
    <t>Периодическая печать и издательства</t>
  </si>
  <si>
    <t>ВСЕГО:</t>
  </si>
  <si>
    <t xml:space="preserve">                                                                                        городского округа Баксан</t>
  </si>
  <si>
    <t>Библиотеки</t>
  </si>
  <si>
    <t>Рз</t>
  </si>
  <si>
    <t>ПР</t>
  </si>
  <si>
    <t>ВР</t>
  </si>
  <si>
    <t>Наименование</t>
  </si>
  <si>
    <t>Другие расходы в области культуры</t>
  </si>
  <si>
    <t>7820090019</t>
  </si>
  <si>
    <t>3920520540</t>
  </si>
  <si>
    <t>Резервный фонд местной администрации</t>
  </si>
  <si>
    <t>7710092794</t>
  </si>
  <si>
    <t>Взнос в Ассоциацию "Совет муниципальных образований КБР"</t>
  </si>
  <si>
    <t>9990059300</t>
  </si>
  <si>
    <t>Содержание автомобильных дорог общего пользования местного значения</t>
  </si>
  <si>
    <t>Жилищное хозяйство</t>
  </si>
  <si>
    <t>0530190019</t>
  </si>
  <si>
    <t>1110290059</t>
  </si>
  <si>
    <t>Расходы на обеспечение деятельности (оказание услуг) муниципальных учреждений</t>
  </si>
  <si>
    <t>1120190059</t>
  </si>
  <si>
    <t>Выплата доплат к пенсиям лицам, замещавшим должность муниципальной службы</t>
  </si>
  <si>
    <t>71000Н0600</t>
  </si>
  <si>
    <t>9990070090</t>
  </si>
  <si>
    <t>99900F2600</t>
  </si>
  <si>
    <t>9990070100</t>
  </si>
  <si>
    <t>Содержание отделов опеки и попечительства</t>
  </si>
  <si>
    <t>Прочая закупка товаров, работ и услуг для обеспечения государственных (муниципальных) нужд</t>
  </si>
  <si>
    <t>9990070110</t>
  </si>
  <si>
    <t>Содержание комиссий по делам несовершеннолетних и защите их прав</t>
  </si>
  <si>
    <t>1310196246</t>
  </si>
  <si>
    <t>Реализация мероприятий, включенных в Календарный план официальных физкультурных мероприятий и спортивных мероприятий муниципального образования</t>
  </si>
  <si>
    <t>2320290059</t>
  </si>
  <si>
    <t>0220275190</t>
  </si>
  <si>
    <t>0220290059</t>
  </si>
  <si>
    <t>0240190059</t>
  </si>
  <si>
    <t>Закупка товаров, работ, услуг в целях капитального ремонта государственного (муниципального) имущества</t>
  </si>
  <si>
    <t>Взносы региональному оператору за капитальный ремонт общего имущества в многоквартирных домах</t>
  </si>
  <si>
    <t>Основное мероприятие "Содействие проведению капитального ремонта многоквартирных домов"</t>
  </si>
  <si>
    <t>Основное мероприятие "Реализация дополнительного образования детей и реализация мероприятий по их развитию"</t>
  </si>
  <si>
    <t>0220200000</t>
  </si>
  <si>
    <t>Основное мероприятие "Развитие библиотечного дела"</t>
  </si>
  <si>
    <t>1110200000</t>
  </si>
  <si>
    <t>Основное мероприятие "Сохранение и развитие исполнительских искусств</t>
  </si>
  <si>
    <t>1140100000</t>
  </si>
  <si>
    <t>Основное мероприятие "Развитие инфраструктуры и сиситемы управления в сфере культуры и туризма"</t>
  </si>
  <si>
    <t>2320200000</t>
  </si>
  <si>
    <t>Основное мероприятие"Поддержка печатных средств массовой информации"</t>
  </si>
  <si>
    <t>Депутаты представительного органа муниципального образования  и их помощники</t>
  </si>
  <si>
    <t>9620000000</t>
  </si>
  <si>
    <t>Обеспечение деятельности Представительного органа муниципального образования</t>
  </si>
  <si>
    <t>9690000000</t>
  </si>
  <si>
    <t>7810000000</t>
  </si>
  <si>
    <t>7820000000</t>
  </si>
  <si>
    <t>Аппарат местной администрации</t>
  </si>
  <si>
    <t>3920000000</t>
  </si>
  <si>
    <t>9390000000</t>
  </si>
  <si>
    <t>Основное мероприятие "Управление резервными средствами муниципального образования"</t>
  </si>
  <si>
    <t>0530100000</t>
  </si>
  <si>
    <t xml:space="preserve"> Основное мероприятие "Обеспечение функций аппарата реализующего программу"</t>
  </si>
  <si>
    <t>1010300000</t>
  </si>
  <si>
    <t>Основное  мероприятие "Обеспечение повседненвных функций МЧС"</t>
  </si>
  <si>
    <t>2420192058</t>
  </si>
  <si>
    <t>0599980030</t>
  </si>
  <si>
    <t xml:space="preserve">Благоустройство </t>
  </si>
  <si>
    <t>Основное мероприятие " Капитальный ремонт  и содержание автомобильных дорог общего пользования местного значения "</t>
  </si>
  <si>
    <t>0240180070</t>
  </si>
  <si>
    <t>Мероприятия в сфере культуры и кинематографии</t>
  </si>
  <si>
    <t>1120596486</t>
  </si>
  <si>
    <t>9990071210</t>
  </si>
  <si>
    <t>Профессиональная подготовка , переподготовка и повышение квалификации</t>
  </si>
  <si>
    <t>1310390059</t>
  </si>
  <si>
    <t>сумма</t>
  </si>
  <si>
    <t>тыс. руб.</t>
  </si>
  <si>
    <t>200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</si>
  <si>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</si>
  <si>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</si>
  <si>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800</t>
  </si>
  <si>
    <t>Иные бюджетные ассигнования</t>
  </si>
  <si>
    <t>600</t>
  </si>
  <si>
    <t>Закупка товаров, работ и услуг для обеспечения государственных (муниципальных) нужд</t>
  </si>
  <si>
    <t>300</t>
  </si>
  <si>
    <t>Социальное обеспечение и иные выплаты населению</t>
  </si>
  <si>
    <t>по разделам , подразделам, целевым статьям, группам видов расходов классификации</t>
  </si>
  <si>
    <t>Благоустройство территории муниципального образования</t>
  </si>
  <si>
    <t>0599999999</t>
  </si>
  <si>
    <t>Мероприятия по профилактике незаконного потребления наркотических средств и психотропных веществ наркомании</t>
  </si>
  <si>
    <t>Социальное обеспечение  и иные выплаты населению</t>
  </si>
  <si>
    <t>Совершенствование системы государственного управления</t>
  </si>
  <si>
    <t>1540000000</t>
  </si>
  <si>
    <t>1540199998</t>
  </si>
  <si>
    <t>Реализация мероприятий программы по противодействию коррупции</t>
  </si>
  <si>
    <t>Реализация мероприятий программы по профилактике правонарушений</t>
  </si>
  <si>
    <t>0590000000</t>
  </si>
  <si>
    <t>Государственная судебная власть</t>
  </si>
  <si>
    <t>9000000000</t>
  </si>
  <si>
    <t>9090051200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</si>
  <si>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(в части расходов на приобретение учебников и учебных пособий)</t>
  </si>
  <si>
    <t>Судебная система</t>
  </si>
  <si>
    <t xml:space="preserve">Реализация функций </t>
  </si>
  <si>
    <t>Субвенции бюджетам муниципальных образований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</si>
  <si>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Межбюджетные трансферты</t>
  </si>
  <si>
    <t>500</t>
  </si>
  <si>
    <t>0220275180</t>
  </si>
  <si>
    <t>0240896057</t>
  </si>
  <si>
    <t>1011200000</t>
  </si>
  <si>
    <t>Основное мероприятие "Развитие системы обеспечения  вызова экстренных оперативныхслужб по единому номеру "112"</t>
  </si>
  <si>
    <t>0240700000</t>
  </si>
  <si>
    <t>Основное мероприятие "Развитие современных мезанизмов и технологий дошкольного и общего образования"</t>
  </si>
  <si>
    <t>Оплата труда, с учетом начислений, Главы местной администрации и его заместителей</t>
  </si>
  <si>
    <t>05113L4970</t>
  </si>
  <si>
    <t>0510000000</t>
  </si>
  <si>
    <t>Cоздание условий для обеспечения доступным и комфортным жильем</t>
  </si>
  <si>
    <t>Оплата труда, с учетом начислений, и социальные выплаты депутатам Представительного органа муниципального образования и их помощникам, замещающим должности, относящиеся к должностям муниципальной службы</t>
  </si>
  <si>
    <t>0220270880</t>
  </si>
  <si>
    <t>Основное мероприятие "Развитие современных механизмов и технологий дошкольного и общего образования"</t>
  </si>
  <si>
    <t>0240772020</t>
  </si>
  <si>
    <t>Обеспечение деятельности Контрольно-счетного органа муниципального образования, оплата труда Председателя Контрольно-счетного органа муниципального образования и его заместителя, аудиторов Контрольно-счетного органа муниципального образования и работников аппарата Контрольно-счетного органа муниципального образования</t>
  </si>
  <si>
    <t>Глава местной администрации и его заместители, Аппарат местной администрации</t>
  </si>
  <si>
    <t xml:space="preserve"> "Обеспечение жильем молодых семей" </t>
  </si>
  <si>
    <t>Выплат единовременного пособия при всех формах устройства детей, лишенных родительского попечения, в семью</t>
  </si>
  <si>
    <t>9990070190</t>
  </si>
  <si>
    <t>Выплата ежемесячного вознаграждения приемным родителям</t>
  </si>
  <si>
    <t xml:space="preserve"> Выплата ежемесячных денежных выплат опекунам (попечителям), приемным родителям на содержание детей-сирот и детей, оставшихся без попечения родителей</t>
  </si>
  <si>
    <t xml:space="preserve"> Финансовое обеспечение мероприятий, связанных с организацией отдыха детей в учреждениях с дневным пребыванием детей в каникулярное время</t>
  </si>
  <si>
    <t>Реализация прав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в соответствии с Федеральным законом от 29.12.2012 года № 273-ФЗ "Об образовании в Российской Федерации" в части дополнительного профессионального образования педагогических работников общего и дошкольного образования</t>
  </si>
  <si>
    <t xml:space="preserve"> Осуществление переданных муниципальным районам и городским округам в соответствии с Законом Кабардино-Балкарской Республики от 15 апреля 2019 года № 15-РЗ "О наделении органов местного самоуправления муниципальных районов и городских округов государственным полномочием Кабардино-Балкарской Республики по обращению с животными без владельцев" по обращению с животными без владельцев</t>
  </si>
  <si>
    <t xml:space="preserve"> 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№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</t>
  </si>
  <si>
    <t>Осуществление  переданных органам государственной власти субъектов Российской Федерации в соответствии с п.1 ст.4 Федерального Закона от 15 ноября 1997 года № 143-ФЗ "Об актах гражданского состояния" полномочий Российской Федерацуии на государственную регистрацию актов гражданского состояния</t>
  </si>
  <si>
    <t>Реализация функции органов местного самоуправления</t>
  </si>
  <si>
    <t>0250700000</t>
  </si>
  <si>
    <t>Основное мероприятие "Поддержка молодежных инициатив и    патриотическое воспитание"</t>
  </si>
  <si>
    <t>Основное мероприятие "Развитие сферы отдыха и оздоровления детей"</t>
  </si>
  <si>
    <t>Сельское хозяйство и рыболоводство</t>
  </si>
  <si>
    <t>Иные нерпограммные мероприятия</t>
  </si>
  <si>
    <t>9990000000</t>
  </si>
  <si>
    <t>9990071220</t>
  </si>
  <si>
    <t>0520180050</t>
  </si>
  <si>
    <t>Выплаты в соответствии с Законом КБР от 15.07.1999 года №29-РЗ "О государственных наградах КБР" и Постановления Правительства КБР от 01.02.2003 года №25-ПП "О реализации закона КБР "Огосударственных наградах КБР"</t>
  </si>
  <si>
    <t>2420100000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</si>
  <si>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</si>
  <si>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02202L3030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</si>
  <si>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</si>
  <si>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02202L3040</t>
  </si>
  <si>
    <t>Средства массовой информации</t>
  </si>
  <si>
    <t>Физическая культура и спорт</t>
  </si>
  <si>
    <t>Социальная политика</t>
  </si>
  <si>
    <t>Национальная экономика</t>
  </si>
  <si>
    <t>Жилищно-коммунальное хозяйство</t>
  </si>
  <si>
    <t>Защита населения и територрий от чрезвычайных ситуаций,природного и техногенного характера,пожарная безопасность</t>
  </si>
  <si>
    <t>Национальная безопасность и правоохранительная деятельность</t>
  </si>
  <si>
    <t>0240100000</t>
  </si>
  <si>
    <t>Образование</t>
  </si>
  <si>
    <t>Общегосударственные расходы</t>
  </si>
  <si>
    <t xml:space="preserve">                                                                                                                                  Приложение№ 3</t>
  </si>
  <si>
    <t>Субвенции бюджетам муниципаьных образований на ежемесячную денежную выплату педагогическим работникам организаций,реализующим программы дошкольного образования, вразмере 3000 рублей в месяц</t>
  </si>
  <si>
    <t>0220270130</t>
  </si>
  <si>
    <t>Субвенции бюджетам муниципаьных образований на ежемесячную денежную выплату педагогическим работникам организаций,реализующим программы   общего образования, вразмере 3000 рублей в месяц</t>
  </si>
  <si>
    <t>Реализация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организациях в соответствии с Федеральным законом от 29 декабря 2012 года № 273-ФЗ "Об образовании в Российской Федерации" в части оплаты труда работников общеобразовательных и дошкольных организаций (ежемесячная денежная выплата педагогическим работникам)</t>
  </si>
  <si>
    <t>0240170130</t>
  </si>
  <si>
    <t>Мерпориятий в сфере культуры, реализация муниципальной программы "Сохранение и развитие культуры в городском округе Баксан"</t>
  </si>
  <si>
    <t>9990040020</t>
  </si>
  <si>
    <t>Субвенция бюджетам муниципальных образований на обеспечение государственных гарантий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в соответствии с Федеральным законом от 29.12.2012 года № 273-ФЗ "Об образовании в Российской Федерации" в части оплаты труда работников общеобразовательных и дошкольных организаций</t>
  </si>
  <si>
    <t>0220277000</t>
  </si>
  <si>
    <t>Реализация прав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в соответствии с Федеральным законом от 29.12.2012 года № 273-ФЗ "Об образовании в Российской Федерации" в части расходов на приобретение учебников и учебных пособий</t>
  </si>
  <si>
    <t>Озеленение территорий, не относящихся к полосам отвода (придорожным полосам) автомобильных дорог</t>
  </si>
  <si>
    <t>0240177210</t>
  </si>
  <si>
    <t>Субвенции бюджетам муниципальных образований на оплату труда педагогических работников образовательных организаций</t>
  </si>
  <si>
    <t>Развитие дополнительного образования детей и реализация мероприятий молодежной политики</t>
  </si>
  <si>
    <t>Спорт высших достижений</t>
  </si>
  <si>
    <t>Предоставление субстдий бюджетным, автономнымучреждениям и иным некоммерческим организациям</t>
  </si>
  <si>
    <t>Финансовое обеспечение инфх расходов органами местного самоуправления и муниципальными казенными учреждениями</t>
  </si>
  <si>
    <t>Подпрограмма развитие дошкольного и общего образования</t>
  </si>
  <si>
    <t>0220000000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</si>
  <si>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</si>
  <si>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022ЕВ51790</t>
  </si>
  <si>
    <t>9620090011</t>
  </si>
  <si>
    <t>9690090011</t>
  </si>
  <si>
    <t>7810090011</t>
  </si>
  <si>
    <t>7820090011</t>
  </si>
  <si>
    <t>7820090020</t>
  </si>
  <si>
    <t>Расходы на обеспечение деятельности органов местного самоуправления</t>
  </si>
  <si>
    <t>Жилищно-коммунальные (коммунальные) услуги, взносы на капитальный ремонт общего имущества в многоквартирном доме</t>
  </si>
  <si>
    <t>7820090071</t>
  </si>
  <si>
    <t>9390090020</t>
  </si>
  <si>
    <t>9390090011</t>
  </si>
  <si>
    <t>3810690011</t>
  </si>
  <si>
    <t>3810690020</t>
  </si>
  <si>
    <t>3841292064</t>
  </si>
  <si>
    <t>Проведение кадастровых и иных специализированных работ, в том числе в целях внесения в Единый государственный реестр недвижимости сведений о земельных участках, а также публикации информационных сообщений в средствах массовой информации в целях обеспечения вовлечения земельных участков, находящихся в муниципальной собственности, в хозяйственный оборот</t>
  </si>
  <si>
    <t>Комплекс процессных мероприятий "Управление муниципальным имуществом"</t>
  </si>
  <si>
    <t>Мероприятия по патриотическому воспитанию граждан Российской Федерации</t>
  </si>
  <si>
    <t>4620196057</t>
  </si>
  <si>
    <t>3841200000</t>
  </si>
  <si>
    <t>4620100000</t>
  </si>
  <si>
    <t>Основное мероприятие Укрепление общероссийской гражданской идентичности</t>
  </si>
  <si>
    <t>4600000000</t>
  </si>
  <si>
    <t>Реализация национальной политики</t>
  </si>
  <si>
    <t>Обеспечение функционирования Главы муниципального образования</t>
  </si>
  <si>
    <t>7710090000</t>
  </si>
  <si>
    <t>9990090011</t>
  </si>
  <si>
    <t>3810000000</t>
  </si>
  <si>
    <t>Управление муниципальным имуществом</t>
  </si>
  <si>
    <t>1011290020</t>
  </si>
  <si>
    <t>1010390020</t>
  </si>
  <si>
    <t>1010390011</t>
  </si>
  <si>
    <t>Расходы на выплаты по оплате труда муниципальных служащих (лиц, замещающих муниципальные должности)</t>
  </si>
  <si>
    <t>9690090020</t>
  </si>
  <si>
    <t>3920300000</t>
  </si>
  <si>
    <t>Финансовое обеспечние выполнения функций органов местного самоуправления,оказания услуг и выполнения работ.</t>
  </si>
  <si>
    <t>3920390011</t>
  </si>
  <si>
    <t>392090011</t>
  </si>
  <si>
    <t>3920390020</t>
  </si>
  <si>
    <t>9900000000</t>
  </si>
  <si>
    <t>0530190011</t>
  </si>
  <si>
    <t>0220290071</t>
  </si>
  <si>
    <t>0240199998</t>
  </si>
  <si>
    <t>0250790020</t>
  </si>
  <si>
    <t>0250790011</t>
  </si>
  <si>
    <t>Основное мероприятие "Реализаци функций ответственных исполнителей государственной программы"</t>
  </si>
  <si>
    <t>1140190011</t>
  </si>
  <si>
    <t>1120190071</t>
  </si>
  <si>
    <t>1120190000</t>
  </si>
  <si>
    <t>Финансовое обеспечение выполнения функций органов местного самоуправления, оказания услуг и выполненных работ</t>
  </si>
  <si>
    <t>1340290011</t>
  </si>
  <si>
    <t>1310390071</t>
  </si>
  <si>
    <t>1300000000</t>
  </si>
  <si>
    <t>Основное мероприятие "Развитие  физической культуры и спорта"</t>
  </si>
  <si>
    <t>1340000000</t>
  </si>
  <si>
    <t>Управление развитием физической культуры и спорта</t>
  </si>
  <si>
    <t>1310000000</t>
  </si>
  <si>
    <t>1120000000</t>
  </si>
  <si>
    <t>11201L5190</t>
  </si>
  <si>
    <t>11201L4670</t>
  </si>
  <si>
    <t>Расходы на поддержку отрасли культуры</t>
  </si>
  <si>
    <t>Обеспечение развития и укрепления материально-технической базы муниципальных домов культуры в населенных пунктах с числом жителей до 50 тысяч человек</t>
  </si>
  <si>
    <t>9990099999</t>
  </si>
  <si>
    <t>99900L2990</t>
  </si>
  <si>
    <t>Реализация мероприятий в рамках федеральной целевой программы "Увековечение памяти погибших при защите Отечества на 2019-2024 годы"</t>
  </si>
  <si>
    <t>24204S3020</t>
  </si>
  <si>
    <t>Реализация мероприятий в сфере дорожного хозяйства</t>
  </si>
  <si>
    <t>Подпрограмма создание условий для обеспечения качественными услугами жилищно-коммунального хозяйства</t>
  </si>
  <si>
    <t>Региональныцй проект "Формирование комфортной   городской среды"</t>
  </si>
  <si>
    <t>Реализация  муниципальной  программы "Формирование городской среды на территории городского округа Баксан на 2018-2022 годы "</t>
  </si>
  <si>
    <t>0520000000</t>
  </si>
  <si>
    <t>052F200000</t>
  </si>
  <si>
    <t>052F255550</t>
  </si>
  <si>
    <t>Финансовое обеспечение выполнения функций органов местного самоуправления, оказания услуг и выполнения работ</t>
  </si>
  <si>
    <t>Дотации (гранты) местным бюджетам за достижение показателей деятельности органов исполнительной власти субъектов Российской Федерации</t>
  </si>
  <si>
    <t>9990095490</t>
  </si>
  <si>
    <t>Финансовое обеспечение иных расходов органов местного самоуправления и муниципальных казенных учреждений</t>
  </si>
  <si>
    <t xml:space="preserve">Резервные средства </t>
  </si>
  <si>
    <t>Коммунальное хозяйство</t>
  </si>
  <si>
    <t>Реализация мероприятий программы</t>
  </si>
  <si>
    <t>0521290000</t>
  </si>
  <si>
    <t>052199998</t>
  </si>
  <si>
    <t>Единовременное поощрение в связи с выходом на государственную пенсию муниципальным служащим и лицам, замещавшим муниципальные должности</t>
  </si>
  <si>
    <t>02401L0500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</si>
  <si>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</t>
  </si>
  <si>
    <t>0250790119</t>
  </si>
  <si>
    <t xml:space="preserve">                                                                       к исполнению местного бюджета</t>
  </si>
  <si>
    <t xml:space="preserve">                                                            за 2024 год </t>
  </si>
  <si>
    <t>Показатели расходов местного бюджета</t>
  </si>
  <si>
    <t>расходов местного бюджета за 2024 год</t>
  </si>
  <si>
    <t>план 2024 года</t>
  </si>
  <si>
    <t>Фактическое исполнение за 2024 год</t>
  </si>
  <si>
    <t>% исполнения</t>
  </si>
  <si>
    <t>0240000000</t>
  </si>
  <si>
    <t>Привлечение обучающихся к труду</t>
  </si>
  <si>
    <t>0220271270</t>
  </si>
</sst>
</file>

<file path=xl/styles.xml><?xml version="1.0" encoding="utf-8"?>
<styleSheet xmlns="http://schemas.openxmlformats.org/spreadsheetml/2006/main">
  <numFmts count="2">
    <numFmt numFmtId="164" formatCode="?"/>
    <numFmt numFmtId="166" formatCode="#,##0.0"/>
  </numFmts>
  <fonts count="12">
    <font>
      <sz val="10"/>
      <name val="Arial"/>
    </font>
    <font>
      <sz val="16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  <font>
      <b/>
      <sz val="18"/>
      <name val="Times New Roman"/>
      <family val="1"/>
      <charset val="204"/>
    </font>
    <font>
      <sz val="18"/>
      <color rgb="FFFF0000"/>
      <name val="Arial"/>
      <family val="2"/>
      <charset val="204"/>
    </font>
    <font>
      <b/>
      <sz val="18"/>
      <name val="Arial"/>
      <family val="2"/>
      <charset val="204"/>
    </font>
    <font>
      <sz val="16"/>
      <name val="Arial"/>
      <family val="2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/>
    <xf numFmtId="49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1" xfId="0" applyFont="1" applyFill="1" applyBorder="1"/>
    <xf numFmtId="49" fontId="7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wrapText="1"/>
    </xf>
    <xf numFmtId="49" fontId="5" fillId="2" borderId="1" xfId="0" applyNumberFormat="1" applyFont="1" applyFill="1" applyBorder="1" applyAlignment="1">
      <alignment vertical="top" wrapText="1"/>
    </xf>
    <xf numFmtId="49" fontId="7" fillId="2" borderId="1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166" fontId="7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49" fontId="5" fillId="2" borderId="1" xfId="0" applyNumberFormat="1" applyFont="1" applyFill="1" applyBorder="1" applyAlignment="1" applyProtection="1">
      <alignment horizontal="left" vertical="top" wrapText="1"/>
    </xf>
    <xf numFmtId="49" fontId="0" fillId="0" borderId="0" xfId="0" applyNumberFormat="1"/>
    <xf numFmtId="49" fontId="3" fillId="0" borderId="0" xfId="0" applyNumberFormat="1" applyFont="1"/>
    <xf numFmtId="0" fontId="5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justify" vertical="top" wrapText="1"/>
    </xf>
    <xf numFmtId="0" fontId="5" fillId="2" borderId="1" xfId="0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0" fillId="0" borderId="0" xfId="0" applyFill="1"/>
    <xf numFmtId="0" fontId="3" fillId="0" borderId="0" xfId="0" applyFont="1" applyFill="1"/>
    <xf numFmtId="0" fontId="5" fillId="0" borderId="1" xfId="0" applyFont="1" applyFill="1" applyBorder="1" applyAlignment="1">
      <alignment vertical="top" wrapText="1"/>
    </xf>
    <xf numFmtId="0" fontId="6" fillId="2" borderId="0" xfId="0" applyFont="1" applyFill="1" applyAlignment="1">
      <alignment wrapText="1"/>
    </xf>
    <xf numFmtId="49" fontId="5" fillId="0" borderId="1" xfId="0" applyNumberFormat="1" applyFont="1" applyBorder="1" applyAlignment="1" applyProtection="1">
      <alignment horizontal="left" vertical="top" wrapText="1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/>
    <xf numFmtId="4" fontId="9" fillId="2" borderId="0" xfId="0" applyNumberFormat="1" applyFont="1" applyFill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left" vertical="top" wrapText="1"/>
    </xf>
    <xf numFmtId="164" fontId="5" fillId="2" borderId="1" xfId="0" applyNumberFormat="1" applyFont="1" applyFill="1" applyBorder="1" applyAlignment="1" applyProtection="1">
      <alignment horizontal="left" vertical="top" wrapText="1"/>
    </xf>
    <xf numFmtId="4" fontId="10" fillId="0" borderId="0" xfId="0" applyNumberFormat="1" applyFont="1" applyFill="1"/>
    <xf numFmtId="0" fontId="10" fillId="0" borderId="0" xfId="0" applyFont="1" applyFill="1"/>
    <xf numFmtId="4" fontId="11" fillId="2" borderId="2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/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left" vertical="top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wrapText="1"/>
    </xf>
    <xf numFmtId="0" fontId="6" fillId="2" borderId="6" xfId="0" applyFont="1" applyFill="1" applyBorder="1"/>
    <xf numFmtId="4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horizontal="center" vertical="top" wrapText="1"/>
    </xf>
    <xf numFmtId="166" fontId="5" fillId="0" borderId="1" xfId="0" applyNumberFormat="1" applyFont="1" applyFill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vertical="center"/>
    </xf>
    <xf numFmtId="166" fontId="7" fillId="2" borderId="1" xfId="0" applyNumberFormat="1" applyFont="1" applyFill="1" applyBorder="1" applyAlignment="1">
      <alignment horizontal="center" vertical="top" wrapText="1"/>
    </xf>
    <xf numFmtId="166" fontId="5" fillId="2" borderId="1" xfId="0" applyNumberFormat="1" applyFont="1" applyFill="1" applyBorder="1" applyAlignment="1">
      <alignment horizontal="center" vertical="center"/>
    </xf>
    <xf numFmtId="166" fontId="10" fillId="0" borderId="0" xfId="0" applyNumberFormat="1" applyFont="1" applyFill="1"/>
    <xf numFmtId="166" fontId="5" fillId="2" borderId="1" xfId="0" applyNumberFormat="1" applyFont="1" applyFill="1" applyBorder="1" applyAlignment="1">
      <alignment horizontal="center" wrapText="1"/>
    </xf>
    <xf numFmtId="166" fontId="8" fillId="2" borderId="0" xfId="0" applyNumberFormat="1" applyFont="1" applyFill="1" applyAlignment="1">
      <alignment horizontal="center" vertical="center"/>
    </xf>
    <xf numFmtId="166" fontId="6" fillId="2" borderId="0" xfId="0" applyNumberFormat="1" applyFont="1" applyFill="1"/>
    <xf numFmtId="0" fontId="5" fillId="2" borderId="0" xfId="0" applyFont="1" applyFill="1" applyBorder="1" applyAlignment="1">
      <alignment horizontal="right" wrapText="1"/>
    </xf>
    <xf numFmtId="0" fontId="6" fillId="2" borderId="0" xfId="0" applyFont="1" applyFill="1" applyAlignment="1">
      <alignment horizontal="right" wrapText="1"/>
    </xf>
    <xf numFmtId="0" fontId="6" fillId="2" borderId="0" xfId="0" applyFont="1" applyFill="1" applyAlignment="1">
      <alignment wrapText="1"/>
    </xf>
    <xf numFmtId="0" fontId="5" fillId="2" borderId="0" xfId="0" applyNumberFormat="1" applyFont="1" applyFill="1" applyAlignment="1">
      <alignment horizontal="right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/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13"/>
  <sheetViews>
    <sheetView tabSelected="1" zoomScale="70" zoomScaleNormal="70" workbookViewId="0">
      <selection activeCell="P18" sqref="P18"/>
    </sheetView>
  </sheetViews>
  <sheetFormatPr defaultRowHeight="20.25"/>
  <cols>
    <col min="1" max="1" width="70.5703125" style="39" customWidth="1"/>
    <col min="2" max="2" width="9.140625" style="13" customWidth="1"/>
    <col min="3" max="3" width="8.5703125" style="13" customWidth="1"/>
    <col min="4" max="4" width="21.42578125" style="14" customWidth="1"/>
    <col min="5" max="5" width="8.42578125" style="14" customWidth="1"/>
    <col min="6" max="6" width="23.85546875" style="29" customWidth="1"/>
    <col min="7" max="7" width="23.7109375" style="15" customWidth="1"/>
    <col min="8" max="8" width="24.7109375" style="12" customWidth="1"/>
    <col min="9" max="9" width="25.42578125" style="51" customWidth="1"/>
    <col min="10" max="10" width="19" style="40" customWidth="1"/>
  </cols>
  <sheetData>
    <row r="1" spans="1:9" ht="23.25">
      <c r="A1" s="43"/>
      <c r="B1" s="45"/>
      <c r="C1" s="45"/>
      <c r="D1" s="46"/>
      <c r="E1" s="46"/>
      <c r="F1" s="47"/>
      <c r="G1" s="16"/>
      <c r="H1" s="16"/>
    </row>
    <row r="2" spans="1:9" ht="33" customHeight="1">
      <c r="A2" s="73" t="s">
        <v>191</v>
      </c>
      <c r="B2" s="74"/>
      <c r="C2" s="74"/>
      <c r="D2" s="74"/>
      <c r="E2" s="74"/>
      <c r="F2" s="74"/>
      <c r="G2" s="75"/>
      <c r="H2" s="75"/>
    </row>
    <row r="3" spans="1:9" ht="24" customHeight="1">
      <c r="A3" s="76" t="s">
        <v>297</v>
      </c>
      <c r="B3" s="74"/>
      <c r="C3" s="74"/>
      <c r="D3" s="74"/>
      <c r="E3" s="74"/>
      <c r="F3" s="74"/>
      <c r="G3" s="75"/>
      <c r="H3" s="75"/>
    </row>
    <row r="4" spans="1:9" ht="21.75" customHeight="1">
      <c r="A4" s="77" t="s">
        <v>39</v>
      </c>
      <c r="B4" s="74"/>
      <c r="C4" s="74"/>
      <c r="D4" s="74"/>
      <c r="E4" s="74"/>
      <c r="F4" s="74"/>
      <c r="G4" s="78"/>
      <c r="H4" s="78"/>
    </row>
    <row r="5" spans="1:9" ht="21.75" customHeight="1">
      <c r="A5" s="84" t="s">
        <v>298</v>
      </c>
      <c r="B5" s="84"/>
      <c r="C5" s="84"/>
      <c r="D5" s="84"/>
      <c r="E5" s="84"/>
      <c r="F5" s="84"/>
      <c r="G5" s="78"/>
      <c r="H5" s="78"/>
    </row>
    <row r="6" spans="1:9" ht="21.75" customHeight="1">
      <c r="A6" s="77"/>
      <c r="B6" s="77"/>
      <c r="C6" s="77"/>
      <c r="D6" s="77"/>
      <c r="E6" s="77"/>
      <c r="F6" s="77"/>
      <c r="G6" s="78"/>
      <c r="H6" s="78"/>
    </row>
    <row r="7" spans="1:9" ht="21.75" customHeight="1">
      <c r="A7" s="82" t="s">
        <v>299</v>
      </c>
      <c r="B7" s="83"/>
      <c r="C7" s="83"/>
      <c r="D7" s="83"/>
      <c r="E7" s="83"/>
      <c r="F7" s="83"/>
      <c r="G7" s="16"/>
      <c r="H7" s="16"/>
    </row>
    <row r="8" spans="1:9" ht="23.25">
      <c r="A8" s="82" t="s">
        <v>120</v>
      </c>
      <c r="B8" s="82"/>
      <c r="C8" s="83"/>
      <c r="D8" s="83"/>
      <c r="E8" s="83"/>
      <c r="F8" s="83"/>
      <c r="G8" s="16"/>
      <c r="H8" s="16"/>
    </row>
    <row r="9" spans="1:9" ht="23.25">
      <c r="A9" s="82" t="s">
        <v>300</v>
      </c>
      <c r="B9" s="83"/>
      <c r="C9" s="83"/>
      <c r="D9" s="83"/>
      <c r="E9" s="83"/>
      <c r="F9" s="83"/>
      <c r="G9" s="16"/>
      <c r="H9" s="16"/>
    </row>
    <row r="10" spans="1:9" ht="23.25" customHeight="1">
      <c r="A10" s="80"/>
      <c r="B10" s="80"/>
      <c r="C10" s="81"/>
      <c r="D10" s="81"/>
      <c r="E10" s="81"/>
      <c r="F10" s="81"/>
      <c r="G10" s="16"/>
      <c r="H10" s="16"/>
    </row>
    <row r="11" spans="1:9" ht="18.75" customHeight="1">
      <c r="A11" s="80"/>
      <c r="B11" s="81"/>
      <c r="C11" s="81"/>
      <c r="D11" s="81"/>
      <c r="E11" s="81"/>
      <c r="F11" s="81"/>
      <c r="G11" s="16"/>
      <c r="H11" s="16"/>
    </row>
    <row r="12" spans="1:9" ht="20.25" customHeight="1">
      <c r="A12" s="79"/>
      <c r="B12" s="75"/>
      <c r="C12" s="75"/>
      <c r="D12" s="75"/>
      <c r="E12" s="75"/>
      <c r="F12" s="75"/>
      <c r="G12" s="16"/>
      <c r="H12" s="17" t="s">
        <v>110</v>
      </c>
    </row>
    <row r="13" spans="1:9" ht="23.25">
      <c r="A13" s="2" t="s">
        <v>44</v>
      </c>
      <c r="B13" s="2" t="s">
        <v>41</v>
      </c>
      <c r="C13" s="2" t="s">
        <v>42</v>
      </c>
      <c r="D13" s="2" t="s">
        <v>10</v>
      </c>
      <c r="E13" s="2" t="s">
        <v>43</v>
      </c>
      <c r="F13" s="3" t="s">
        <v>109</v>
      </c>
      <c r="G13" s="58" t="s">
        <v>109</v>
      </c>
      <c r="H13" s="61"/>
    </row>
    <row r="14" spans="1:9" ht="69.75">
      <c r="A14" s="2"/>
      <c r="B14" s="2"/>
      <c r="C14" s="2"/>
      <c r="D14" s="2"/>
      <c r="E14" s="2"/>
      <c r="F14" s="2" t="s">
        <v>301</v>
      </c>
      <c r="G14" s="59" t="s">
        <v>302</v>
      </c>
      <c r="H14" s="62" t="s">
        <v>303</v>
      </c>
    </row>
    <row r="15" spans="1:9" ht="23.25">
      <c r="A15" s="2" t="s">
        <v>9</v>
      </c>
      <c r="B15" s="7" t="s">
        <v>0</v>
      </c>
      <c r="C15" s="7" t="s">
        <v>1</v>
      </c>
      <c r="D15" s="7" t="s">
        <v>2</v>
      </c>
      <c r="E15" s="7" t="s">
        <v>8</v>
      </c>
      <c r="F15" s="8" t="s">
        <v>3</v>
      </c>
      <c r="G15" s="18"/>
      <c r="H15" s="60"/>
    </row>
    <row r="16" spans="1:9" ht="32.25" customHeight="1">
      <c r="A16" s="21" t="s">
        <v>190</v>
      </c>
      <c r="B16" s="11" t="s">
        <v>12</v>
      </c>
      <c r="C16" s="11"/>
      <c r="D16" s="22" t="s">
        <v>11</v>
      </c>
      <c r="E16" s="22" t="s">
        <v>11</v>
      </c>
      <c r="F16" s="30">
        <f>F17+F26+F42+F47+F62+F66</f>
        <v>82279.3</v>
      </c>
      <c r="G16" s="30">
        <f>G17+G26+G42+G47+G62+G66</f>
        <v>78247.5</v>
      </c>
      <c r="H16" s="30">
        <f>G16/F16*100</f>
        <v>95.099861082921223</v>
      </c>
      <c r="I16" s="50"/>
    </row>
    <row r="17" spans="1:10" s="1" customFormat="1" ht="96.75" customHeight="1">
      <c r="A17" s="4" t="s">
        <v>14</v>
      </c>
      <c r="B17" s="2" t="s">
        <v>12</v>
      </c>
      <c r="C17" s="2" t="s">
        <v>13</v>
      </c>
      <c r="D17" s="5" t="s">
        <v>11</v>
      </c>
      <c r="E17" s="5" t="s">
        <v>11</v>
      </c>
      <c r="F17" s="63">
        <f>F19+F21</f>
        <v>3045.8</v>
      </c>
      <c r="G17" s="63">
        <f>G19+G21</f>
        <v>2940</v>
      </c>
      <c r="H17" s="30">
        <f t="shared" ref="H17:H80" si="0">G17/F17*100</f>
        <v>96.526364173616116</v>
      </c>
      <c r="I17" s="50"/>
      <c r="J17" s="41"/>
    </row>
    <row r="18" spans="1:10" s="1" customFormat="1" ht="50.25" customHeight="1">
      <c r="A18" s="4" t="s">
        <v>85</v>
      </c>
      <c r="B18" s="2" t="s">
        <v>12</v>
      </c>
      <c r="C18" s="2" t="s">
        <v>13</v>
      </c>
      <c r="D18" s="5" t="s">
        <v>86</v>
      </c>
      <c r="E18" s="5"/>
      <c r="F18" s="63">
        <f>F19</f>
        <v>1483.5</v>
      </c>
      <c r="G18" s="63">
        <f>G19</f>
        <v>1483.5</v>
      </c>
      <c r="H18" s="30">
        <f t="shared" si="0"/>
        <v>100</v>
      </c>
      <c r="I18" s="51"/>
      <c r="J18" s="41"/>
    </row>
    <row r="19" spans="1:10" ht="72" customHeight="1">
      <c r="A19" s="44" t="s">
        <v>243</v>
      </c>
      <c r="B19" s="2" t="s">
        <v>12</v>
      </c>
      <c r="C19" s="2" t="s">
        <v>13</v>
      </c>
      <c r="D19" s="2" t="s">
        <v>213</v>
      </c>
      <c r="E19" s="5" t="s">
        <v>11</v>
      </c>
      <c r="F19" s="63">
        <f>F20</f>
        <v>1483.5</v>
      </c>
      <c r="G19" s="63">
        <f t="shared" ref="G19" si="1">G20</f>
        <v>1483.5</v>
      </c>
      <c r="H19" s="30">
        <f t="shared" si="0"/>
        <v>100</v>
      </c>
    </row>
    <row r="20" spans="1:10" ht="146.25" customHeight="1">
      <c r="A20" s="35" t="s">
        <v>150</v>
      </c>
      <c r="B20" s="2" t="s">
        <v>12</v>
      </c>
      <c r="C20" s="2" t="s">
        <v>13</v>
      </c>
      <c r="D20" s="2" t="s">
        <v>213</v>
      </c>
      <c r="E20" s="5" t="s">
        <v>113</v>
      </c>
      <c r="F20" s="63">
        <v>1483.5</v>
      </c>
      <c r="G20" s="63">
        <v>1483.5</v>
      </c>
      <c r="H20" s="30">
        <f t="shared" si="0"/>
        <v>100</v>
      </c>
    </row>
    <row r="21" spans="1:10" ht="58.5" customHeight="1">
      <c r="A21" s="4" t="s">
        <v>87</v>
      </c>
      <c r="B21" s="2" t="s">
        <v>12</v>
      </c>
      <c r="C21" s="2" t="s">
        <v>13</v>
      </c>
      <c r="D21" s="2" t="s">
        <v>88</v>
      </c>
      <c r="E21" s="5"/>
      <c r="F21" s="63">
        <f>F22+F24</f>
        <v>1562.3</v>
      </c>
      <c r="G21" s="63">
        <f>G22+G24</f>
        <v>1456.5</v>
      </c>
      <c r="H21" s="30">
        <f t="shared" si="0"/>
        <v>93.227933175446466</v>
      </c>
    </row>
    <row r="22" spans="1:10" ht="69.75" customHeight="1">
      <c r="A22" s="44" t="s">
        <v>243</v>
      </c>
      <c r="B22" s="2" t="s">
        <v>12</v>
      </c>
      <c r="C22" s="2" t="s">
        <v>13</v>
      </c>
      <c r="D22" s="2" t="s">
        <v>214</v>
      </c>
      <c r="E22" s="5"/>
      <c r="F22" s="63">
        <f>F23</f>
        <v>1385</v>
      </c>
      <c r="G22" s="63">
        <f>G23</f>
        <v>1279.2</v>
      </c>
      <c r="H22" s="30">
        <f t="shared" si="0"/>
        <v>92.361010830324915</v>
      </c>
    </row>
    <row r="23" spans="1:10" ht="119.25" customHeight="1">
      <c r="A23" s="23" t="s">
        <v>112</v>
      </c>
      <c r="B23" s="2" t="s">
        <v>12</v>
      </c>
      <c r="C23" s="2" t="s">
        <v>13</v>
      </c>
      <c r="D23" s="2" t="s">
        <v>214</v>
      </c>
      <c r="E23" s="5" t="s">
        <v>113</v>
      </c>
      <c r="F23" s="63">
        <v>1385</v>
      </c>
      <c r="G23" s="63">
        <v>1279.2</v>
      </c>
      <c r="H23" s="30">
        <f t="shared" si="0"/>
        <v>92.361010830324915</v>
      </c>
    </row>
    <row r="24" spans="1:10" ht="51.75" customHeight="1">
      <c r="A24" s="44" t="s">
        <v>218</v>
      </c>
      <c r="B24" s="2" t="s">
        <v>12</v>
      </c>
      <c r="C24" s="2" t="s">
        <v>13</v>
      </c>
      <c r="D24" s="2" t="s">
        <v>244</v>
      </c>
      <c r="E24" s="5"/>
      <c r="F24" s="63">
        <f>F25</f>
        <v>177.3</v>
      </c>
      <c r="G24" s="63">
        <f t="shared" ref="G24" si="2">G25</f>
        <v>177.3</v>
      </c>
      <c r="H24" s="30">
        <f t="shared" si="0"/>
        <v>100</v>
      </c>
    </row>
    <row r="25" spans="1:10" ht="69.75">
      <c r="A25" s="4" t="s">
        <v>117</v>
      </c>
      <c r="B25" s="2" t="s">
        <v>12</v>
      </c>
      <c r="C25" s="2" t="s">
        <v>13</v>
      </c>
      <c r="D25" s="2" t="s">
        <v>244</v>
      </c>
      <c r="E25" s="5" t="s">
        <v>111</v>
      </c>
      <c r="F25" s="63">
        <v>177.3</v>
      </c>
      <c r="G25" s="63">
        <v>177.3</v>
      </c>
      <c r="H25" s="30">
        <f t="shared" si="0"/>
        <v>100</v>
      </c>
    </row>
    <row r="26" spans="1:10" ht="96.75" customHeight="1">
      <c r="A26" s="4" t="s">
        <v>16</v>
      </c>
      <c r="B26" s="2" t="s">
        <v>12</v>
      </c>
      <c r="C26" s="2" t="s">
        <v>15</v>
      </c>
      <c r="D26" s="5" t="s">
        <v>11</v>
      </c>
      <c r="E26" s="5" t="s">
        <v>11</v>
      </c>
      <c r="F26" s="63">
        <f>F27+F30+F39</f>
        <v>56286.899999999994</v>
      </c>
      <c r="G26" s="63">
        <f>G27+G30+G39</f>
        <v>53179</v>
      </c>
      <c r="H26" s="30">
        <f t="shared" si="0"/>
        <v>94.47846657037428</v>
      </c>
    </row>
    <row r="27" spans="1:10" ht="49.5" customHeight="1">
      <c r="A27" s="37" t="s">
        <v>155</v>
      </c>
      <c r="B27" s="6" t="s">
        <v>12</v>
      </c>
      <c r="C27" s="6" t="s">
        <v>15</v>
      </c>
      <c r="D27" s="24" t="s">
        <v>89</v>
      </c>
      <c r="E27" s="24"/>
      <c r="F27" s="64">
        <f>F28</f>
        <v>7072.7</v>
      </c>
      <c r="G27" s="64">
        <f>G28</f>
        <v>6548.3</v>
      </c>
      <c r="H27" s="30">
        <f t="shared" si="0"/>
        <v>92.585575522784808</v>
      </c>
      <c r="I27" s="50"/>
    </row>
    <row r="28" spans="1:10" ht="71.25" customHeight="1">
      <c r="A28" s="44" t="s">
        <v>243</v>
      </c>
      <c r="B28" s="2" t="s">
        <v>12</v>
      </c>
      <c r="C28" s="2" t="s">
        <v>15</v>
      </c>
      <c r="D28" s="2" t="s">
        <v>215</v>
      </c>
      <c r="E28" s="5" t="s">
        <v>11</v>
      </c>
      <c r="F28" s="63">
        <f>F29</f>
        <v>7072.7</v>
      </c>
      <c r="G28" s="63">
        <f t="shared" ref="G28" si="3">G29</f>
        <v>6548.3</v>
      </c>
      <c r="H28" s="30">
        <f t="shared" si="0"/>
        <v>92.585575522784808</v>
      </c>
    </row>
    <row r="29" spans="1:10" ht="52.5" customHeight="1">
      <c r="A29" s="37" t="s">
        <v>146</v>
      </c>
      <c r="B29" s="2" t="s">
        <v>12</v>
      </c>
      <c r="C29" s="2" t="s">
        <v>15</v>
      </c>
      <c r="D29" s="2" t="s">
        <v>215</v>
      </c>
      <c r="E29" s="5" t="s">
        <v>113</v>
      </c>
      <c r="F29" s="63">
        <v>7072.7</v>
      </c>
      <c r="G29" s="63">
        <v>6548.3</v>
      </c>
      <c r="H29" s="30">
        <f t="shared" si="0"/>
        <v>92.585575522784808</v>
      </c>
    </row>
    <row r="30" spans="1:10" ht="30" customHeight="1">
      <c r="A30" s="20" t="s">
        <v>91</v>
      </c>
      <c r="B30" s="2" t="s">
        <v>12</v>
      </c>
      <c r="C30" s="2" t="s">
        <v>15</v>
      </c>
      <c r="D30" s="2" t="s">
        <v>90</v>
      </c>
      <c r="E30" s="5"/>
      <c r="F30" s="63">
        <f>F31+F33+F37</f>
        <v>47528.1</v>
      </c>
      <c r="G30" s="63">
        <f t="shared" ref="G30" si="4">G31+G33+G37</f>
        <v>44944.6</v>
      </c>
      <c r="H30" s="30">
        <f t="shared" si="0"/>
        <v>94.564268296018554</v>
      </c>
    </row>
    <row r="31" spans="1:10" ht="76.5" customHeight="1">
      <c r="A31" s="44" t="s">
        <v>243</v>
      </c>
      <c r="B31" s="2" t="s">
        <v>12</v>
      </c>
      <c r="C31" s="2" t="s">
        <v>15</v>
      </c>
      <c r="D31" s="2" t="s">
        <v>216</v>
      </c>
      <c r="E31" s="5" t="s">
        <v>11</v>
      </c>
      <c r="F31" s="63">
        <f>F32</f>
        <v>26200.400000000001</v>
      </c>
      <c r="G31" s="63">
        <f t="shared" ref="G31" si="5">G32</f>
        <v>25303</v>
      </c>
      <c r="H31" s="30">
        <f t="shared" si="0"/>
        <v>96.574861452496904</v>
      </c>
    </row>
    <row r="32" spans="1:10" ht="141" customHeight="1">
      <c r="A32" s="23" t="s">
        <v>112</v>
      </c>
      <c r="B32" s="2" t="s">
        <v>12</v>
      </c>
      <c r="C32" s="2" t="s">
        <v>15</v>
      </c>
      <c r="D32" s="2" t="s">
        <v>216</v>
      </c>
      <c r="E32" s="5" t="s">
        <v>113</v>
      </c>
      <c r="F32" s="63">
        <v>26200.400000000001</v>
      </c>
      <c r="G32" s="63">
        <v>25303</v>
      </c>
      <c r="H32" s="30">
        <f t="shared" si="0"/>
        <v>96.574861452496904</v>
      </c>
    </row>
    <row r="33" spans="1:9" ht="52.5" customHeight="1">
      <c r="A33" s="44" t="s">
        <v>218</v>
      </c>
      <c r="B33" s="2" t="s">
        <v>12</v>
      </c>
      <c r="C33" s="2" t="s">
        <v>15</v>
      </c>
      <c r="D33" s="2" t="s">
        <v>217</v>
      </c>
      <c r="E33" s="5"/>
      <c r="F33" s="63">
        <f>F34+F35+F36</f>
        <v>19859</v>
      </c>
      <c r="G33" s="63">
        <f t="shared" ref="G33" si="6">G34+G35+G36</f>
        <v>18233</v>
      </c>
      <c r="H33" s="30">
        <f t="shared" si="0"/>
        <v>91.812276549675204</v>
      </c>
    </row>
    <row r="34" spans="1:9" ht="135.75" customHeight="1">
      <c r="A34" s="23" t="s">
        <v>112</v>
      </c>
      <c r="B34" s="2" t="s">
        <v>12</v>
      </c>
      <c r="C34" s="2" t="s">
        <v>15</v>
      </c>
      <c r="D34" s="2" t="s">
        <v>217</v>
      </c>
      <c r="E34" s="5" t="s">
        <v>113</v>
      </c>
      <c r="F34" s="63">
        <v>7095</v>
      </c>
      <c r="G34" s="63">
        <v>6780.8</v>
      </c>
      <c r="H34" s="30">
        <f t="shared" si="0"/>
        <v>95.571529245947858</v>
      </c>
    </row>
    <row r="35" spans="1:9" ht="73.5" customHeight="1">
      <c r="A35" s="4" t="s">
        <v>117</v>
      </c>
      <c r="B35" s="2" t="s">
        <v>12</v>
      </c>
      <c r="C35" s="2" t="s">
        <v>15</v>
      </c>
      <c r="D35" s="2" t="s">
        <v>217</v>
      </c>
      <c r="E35" s="5" t="s">
        <v>111</v>
      </c>
      <c r="F35" s="63">
        <v>12156.2</v>
      </c>
      <c r="G35" s="63">
        <v>10935.4</v>
      </c>
      <c r="H35" s="30">
        <f t="shared" si="0"/>
        <v>89.957387999539321</v>
      </c>
      <c r="I35" s="52"/>
    </row>
    <row r="36" spans="1:9" ht="30" customHeight="1">
      <c r="A36" s="20" t="s">
        <v>115</v>
      </c>
      <c r="B36" s="2" t="s">
        <v>12</v>
      </c>
      <c r="C36" s="2" t="s">
        <v>15</v>
      </c>
      <c r="D36" s="2" t="s">
        <v>217</v>
      </c>
      <c r="E36" s="5" t="s">
        <v>114</v>
      </c>
      <c r="F36" s="63">
        <v>607.79999999999995</v>
      </c>
      <c r="G36" s="63">
        <v>516.79999999999995</v>
      </c>
      <c r="H36" s="30">
        <f t="shared" si="0"/>
        <v>85.027969726883839</v>
      </c>
      <c r="I36" s="50"/>
    </row>
    <row r="37" spans="1:9" ht="80.25" customHeight="1">
      <c r="A37" s="44" t="s">
        <v>219</v>
      </c>
      <c r="B37" s="2" t="s">
        <v>12</v>
      </c>
      <c r="C37" s="2" t="s">
        <v>15</v>
      </c>
      <c r="D37" s="2" t="s">
        <v>220</v>
      </c>
      <c r="E37" s="5"/>
      <c r="F37" s="63">
        <f>F38</f>
        <v>1468.7</v>
      </c>
      <c r="G37" s="63">
        <f>G38</f>
        <v>1408.6</v>
      </c>
      <c r="H37" s="30">
        <f t="shared" si="0"/>
        <v>95.907945802410282</v>
      </c>
    </row>
    <row r="38" spans="1:9" ht="72.75" customHeight="1">
      <c r="A38" s="4" t="s">
        <v>117</v>
      </c>
      <c r="B38" s="2" t="s">
        <v>12</v>
      </c>
      <c r="C38" s="2" t="s">
        <v>15</v>
      </c>
      <c r="D38" s="2" t="s">
        <v>220</v>
      </c>
      <c r="E38" s="5" t="s">
        <v>111</v>
      </c>
      <c r="F38" s="63">
        <v>1468.7</v>
      </c>
      <c r="G38" s="63">
        <v>1408.6</v>
      </c>
      <c r="H38" s="30">
        <f t="shared" si="0"/>
        <v>95.907945802410282</v>
      </c>
    </row>
    <row r="39" spans="1:9" ht="72.75" customHeight="1">
      <c r="A39" s="54" t="s">
        <v>284</v>
      </c>
      <c r="B39" s="56" t="s">
        <v>12</v>
      </c>
      <c r="C39" s="55" t="s">
        <v>15</v>
      </c>
      <c r="D39" s="55" t="s">
        <v>172</v>
      </c>
      <c r="E39" s="55"/>
      <c r="F39" s="65">
        <v>1686.1</v>
      </c>
      <c r="G39" s="65">
        <f t="shared" ref="G39:G40" si="7">G40</f>
        <v>1686.1</v>
      </c>
      <c r="H39" s="30">
        <f t="shared" si="0"/>
        <v>100</v>
      </c>
    </row>
    <row r="40" spans="1:9" ht="72.75" customHeight="1">
      <c r="A40" s="54" t="s">
        <v>285</v>
      </c>
      <c r="B40" s="56" t="s">
        <v>12</v>
      </c>
      <c r="C40" s="55" t="s">
        <v>15</v>
      </c>
      <c r="D40" s="55" t="s">
        <v>286</v>
      </c>
      <c r="E40" s="55"/>
      <c r="F40" s="65">
        <v>1686.1</v>
      </c>
      <c r="G40" s="65">
        <f t="shared" si="7"/>
        <v>1686.1</v>
      </c>
      <c r="H40" s="30">
        <f t="shared" si="0"/>
        <v>100</v>
      </c>
    </row>
    <row r="41" spans="1:9" ht="72.75" customHeight="1">
      <c r="A41" s="54" t="s">
        <v>285</v>
      </c>
      <c r="B41" s="56" t="s">
        <v>12</v>
      </c>
      <c r="C41" s="55" t="s">
        <v>15</v>
      </c>
      <c r="D41" s="55" t="s">
        <v>286</v>
      </c>
      <c r="E41" s="55" t="s">
        <v>113</v>
      </c>
      <c r="F41" s="65">
        <v>1686.1</v>
      </c>
      <c r="G41" s="65">
        <v>1686.1</v>
      </c>
      <c r="H41" s="30">
        <f t="shared" si="0"/>
        <v>100</v>
      </c>
    </row>
    <row r="42" spans="1:9" ht="23.25">
      <c r="A42" s="23" t="s">
        <v>135</v>
      </c>
      <c r="B42" s="2" t="s">
        <v>12</v>
      </c>
      <c r="C42" s="2" t="s">
        <v>22</v>
      </c>
      <c r="D42" s="2"/>
      <c r="E42" s="5"/>
      <c r="F42" s="63">
        <f t="shared" ref="F42:G45" si="8">F43</f>
        <v>2.8</v>
      </c>
      <c r="G42" s="63">
        <f t="shared" si="8"/>
        <v>2.8</v>
      </c>
      <c r="H42" s="30">
        <f t="shared" si="0"/>
        <v>100</v>
      </c>
    </row>
    <row r="43" spans="1:9" ht="23.25">
      <c r="A43" s="23" t="s">
        <v>131</v>
      </c>
      <c r="B43" s="2" t="s">
        <v>12</v>
      </c>
      <c r="C43" s="2" t="s">
        <v>22</v>
      </c>
      <c r="D43" s="2" t="s">
        <v>132</v>
      </c>
      <c r="E43" s="5"/>
      <c r="F43" s="63">
        <f t="shared" si="8"/>
        <v>2.8</v>
      </c>
      <c r="G43" s="63">
        <f t="shared" si="8"/>
        <v>2.8</v>
      </c>
      <c r="H43" s="30">
        <f t="shared" si="0"/>
        <v>100</v>
      </c>
    </row>
    <row r="44" spans="1:9" ht="23.25">
      <c r="A44" s="23" t="s">
        <v>136</v>
      </c>
      <c r="B44" s="2" t="s">
        <v>12</v>
      </c>
      <c r="C44" s="2" t="s">
        <v>22</v>
      </c>
      <c r="D44" s="2" t="s">
        <v>132</v>
      </c>
      <c r="E44" s="5"/>
      <c r="F44" s="63">
        <f t="shared" si="8"/>
        <v>2.8</v>
      </c>
      <c r="G44" s="63">
        <f t="shared" si="8"/>
        <v>2.8</v>
      </c>
      <c r="H44" s="30">
        <f t="shared" si="0"/>
        <v>100</v>
      </c>
    </row>
    <row r="45" spans="1:9" ht="120" customHeight="1">
      <c r="A45" s="31" t="s">
        <v>137</v>
      </c>
      <c r="B45" s="2" t="s">
        <v>12</v>
      </c>
      <c r="C45" s="2" t="s">
        <v>22</v>
      </c>
      <c r="D45" s="2" t="s">
        <v>133</v>
      </c>
      <c r="E45" s="5"/>
      <c r="F45" s="63">
        <f t="shared" si="8"/>
        <v>2.8</v>
      </c>
      <c r="G45" s="63">
        <f t="shared" si="8"/>
        <v>2.8</v>
      </c>
      <c r="H45" s="30">
        <f t="shared" si="0"/>
        <v>100</v>
      </c>
    </row>
    <row r="46" spans="1:9" ht="23.25">
      <c r="A46" s="23" t="s">
        <v>138</v>
      </c>
      <c r="B46" s="2" t="s">
        <v>12</v>
      </c>
      <c r="C46" s="2" t="s">
        <v>22</v>
      </c>
      <c r="D46" s="2" t="s">
        <v>133</v>
      </c>
      <c r="E46" s="5" t="s">
        <v>139</v>
      </c>
      <c r="F46" s="63">
        <v>2.8</v>
      </c>
      <c r="G46" s="63">
        <v>2.8</v>
      </c>
      <c r="H46" s="30">
        <f t="shared" si="0"/>
        <v>100</v>
      </c>
    </row>
    <row r="47" spans="1:9" ht="75.75" customHeight="1">
      <c r="A47" s="4" t="s">
        <v>18</v>
      </c>
      <c r="B47" s="2" t="s">
        <v>12</v>
      </c>
      <c r="C47" s="2" t="s">
        <v>17</v>
      </c>
      <c r="D47" s="5" t="s">
        <v>11</v>
      </c>
      <c r="E47" s="5" t="s">
        <v>11</v>
      </c>
      <c r="F47" s="63">
        <f>F48+F54+F59</f>
        <v>11676.6</v>
      </c>
      <c r="G47" s="63">
        <f>G48+G54+G59</f>
        <v>11509.4</v>
      </c>
      <c r="H47" s="30">
        <f t="shared" si="0"/>
        <v>98.568076323587334</v>
      </c>
    </row>
    <row r="48" spans="1:9" ht="72.75" customHeight="1">
      <c r="A48" s="4" t="s">
        <v>246</v>
      </c>
      <c r="B48" s="2" t="s">
        <v>12</v>
      </c>
      <c r="C48" s="2" t="s">
        <v>17</v>
      </c>
      <c r="D48" s="5" t="s">
        <v>245</v>
      </c>
      <c r="E48" s="5"/>
      <c r="F48" s="63">
        <f>F49</f>
        <v>8249</v>
      </c>
      <c r="G48" s="63">
        <f>G49</f>
        <v>8249</v>
      </c>
      <c r="H48" s="30">
        <f t="shared" si="0"/>
        <v>100</v>
      </c>
    </row>
    <row r="49" spans="1:8" ht="78" customHeight="1">
      <c r="A49" s="44" t="s">
        <v>243</v>
      </c>
      <c r="B49" s="2" t="s">
        <v>12</v>
      </c>
      <c r="C49" s="2" t="s">
        <v>17</v>
      </c>
      <c r="D49" s="5" t="s">
        <v>247</v>
      </c>
      <c r="E49" s="5"/>
      <c r="F49" s="63">
        <f>F50+F51+F53</f>
        <v>8249</v>
      </c>
      <c r="G49" s="63">
        <f t="shared" ref="G49" si="9">G50+G51+G53</f>
        <v>8249</v>
      </c>
      <c r="H49" s="30">
        <f t="shared" si="0"/>
        <v>100</v>
      </c>
    </row>
    <row r="50" spans="1:8" ht="142.5" customHeight="1">
      <c r="A50" s="23" t="s">
        <v>112</v>
      </c>
      <c r="B50" s="2" t="s">
        <v>12</v>
      </c>
      <c r="C50" s="2" t="s">
        <v>17</v>
      </c>
      <c r="D50" s="5" t="s">
        <v>248</v>
      </c>
      <c r="E50" s="5" t="s">
        <v>113</v>
      </c>
      <c r="F50" s="63">
        <v>6815</v>
      </c>
      <c r="G50" s="63">
        <v>6815</v>
      </c>
      <c r="H50" s="30">
        <f t="shared" si="0"/>
        <v>100</v>
      </c>
    </row>
    <row r="51" spans="1:8" ht="54.75" customHeight="1">
      <c r="A51" s="44" t="s">
        <v>218</v>
      </c>
      <c r="B51" s="2" t="s">
        <v>12</v>
      </c>
      <c r="C51" s="2" t="s">
        <v>17</v>
      </c>
      <c r="D51" s="5" t="s">
        <v>249</v>
      </c>
      <c r="E51" s="5"/>
      <c r="F51" s="63">
        <v>303</v>
      </c>
      <c r="G51" s="63">
        <v>303</v>
      </c>
      <c r="H51" s="30">
        <f t="shared" si="0"/>
        <v>100</v>
      </c>
    </row>
    <row r="52" spans="1:8" ht="142.5" customHeight="1">
      <c r="A52" s="23" t="s">
        <v>112</v>
      </c>
      <c r="B52" s="2" t="s">
        <v>12</v>
      </c>
      <c r="C52" s="2" t="s">
        <v>17</v>
      </c>
      <c r="D52" s="5" t="s">
        <v>249</v>
      </c>
      <c r="E52" s="5" t="s">
        <v>113</v>
      </c>
      <c r="F52" s="63">
        <v>303</v>
      </c>
      <c r="G52" s="63">
        <v>303</v>
      </c>
      <c r="H52" s="30">
        <f t="shared" si="0"/>
        <v>100</v>
      </c>
    </row>
    <row r="53" spans="1:8" ht="71.25" customHeight="1">
      <c r="A53" s="4" t="s">
        <v>117</v>
      </c>
      <c r="B53" s="2" t="s">
        <v>12</v>
      </c>
      <c r="C53" s="2" t="s">
        <v>17</v>
      </c>
      <c r="D53" s="5" t="s">
        <v>249</v>
      </c>
      <c r="E53" s="5" t="s">
        <v>111</v>
      </c>
      <c r="F53" s="63">
        <v>1131</v>
      </c>
      <c r="G53" s="63">
        <v>1131</v>
      </c>
      <c r="H53" s="30">
        <f t="shared" si="0"/>
        <v>100</v>
      </c>
    </row>
    <row r="54" spans="1:8" ht="194.25" customHeight="1">
      <c r="A54" s="37" t="s">
        <v>154</v>
      </c>
      <c r="B54" s="2" t="s">
        <v>12</v>
      </c>
      <c r="C54" s="2" t="s">
        <v>17</v>
      </c>
      <c r="D54" s="2" t="s">
        <v>93</v>
      </c>
      <c r="E54" s="5"/>
      <c r="F54" s="63">
        <f>F55</f>
        <v>3108.6</v>
      </c>
      <c r="G54" s="63">
        <f>G55</f>
        <v>2941.4</v>
      </c>
      <c r="H54" s="30">
        <f t="shared" si="0"/>
        <v>94.62137296532201</v>
      </c>
    </row>
    <row r="55" spans="1:8" ht="77.25" customHeight="1">
      <c r="A55" s="44" t="s">
        <v>243</v>
      </c>
      <c r="B55" s="2" t="s">
        <v>12</v>
      </c>
      <c r="C55" s="2" t="s">
        <v>17</v>
      </c>
      <c r="D55" s="5" t="s">
        <v>222</v>
      </c>
      <c r="E55" s="5" t="s">
        <v>11</v>
      </c>
      <c r="F55" s="63">
        <f>F56+F57+F58</f>
        <v>3108.6</v>
      </c>
      <c r="G55" s="63">
        <f>G56+G57+G58</f>
        <v>2941.4</v>
      </c>
      <c r="H55" s="30">
        <f t="shared" si="0"/>
        <v>94.62137296532201</v>
      </c>
    </row>
    <row r="56" spans="1:8" ht="141.75" customHeight="1">
      <c r="A56" s="23" t="s">
        <v>112</v>
      </c>
      <c r="B56" s="2" t="s">
        <v>12</v>
      </c>
      <c r="C56" s="2" t="s">
        <v>17</v>
      </c>
      <c r="D56" s="5" t="s">
        <v>222</v>
      </c>
      <c r="E56" s="5" t="s">
        <v>113</v>
      </c>
      <c r="F56" s="63">
        <v>3069.2</v>
      </c>
      <c r="G56" s="63">
        <v>2902</v>
      </c>
      <c r="H56" s="30">
        <f t="shared" si="0"/>
        <v>94.552326339111175</v>
      </c>
    </row>
    <row r="57" spans="1:8" ht="51" customHeight="1">
      <c r="A57" s="44" t="s">
        <v>218</v>
      </c>
      <c r="B57" s="2" t="s">
        <v>12</v>
      </c>
      <c r="C57" s="2" t="s">
        <v>17</v>
      </c>
      <c r="D57" s="5" t="s">
        <v>221</v>
      </c>
      <c r="E57" s="5" t="s">
        <v>111</v>
      </c>
      <c r="F57" s="63">
        <v>29.4</v>
      </c>
      <c r="G57" s="63">
        <v>29.4</v>
      </c>
      <c r="H57" s="30">
        <f t="shared" si="0"/>
        <v>100</v>
      </c>
    </row>
    <row r="58" spans="1:8" ht="23.25" customHeight="1">
      <c r="A58" s="4" t="s">
        <v>115</v>
      </c>
      <c r="B58" s="2" t="s">
        <v>12</v>
      </c>
      <c r="C58" s="2" t="s">
        <v>17</v>
      </c>
      <c r="D58" s="5" t="s">
        <v>221</v>
      </c>
      <c r="E58" s="5" t="s">
        <v>114</v>
      </c>
      <c r="F58" s="63">
        <v>10</v>
      </c>
      <c r="G58" s="63">
        <v>10</v>
      </c>
      <c r="H58" s="30">
        <f t="shared" si="0"/>
        <v>100</v>
      </c>
    </row>
    <row r="59" spans="1:8" ht="75.75" customHeight="1">
      <c r="A59" s="54" t="s">
        <v>284</v>
      </c>
      <c r="B59" s="2" t="s">
        <v>12</v>
      </c>
      <c r="C59" s="2" t="s">
        <v>17</v>
      </c>
      <c r="D59" s="55" t="s">
        <v>286</v>
      </c>
      <c r="E59" s="5"/>
      <c r="F59" s="63">
        <v>319</v>
      </c>
      <c r="G59" s="63">
        <v>319</v>
      </c>
      <c r="H59" s="30">
        <f t="shared" si="0"/>
        <v>100</v>
      </c>
    </row>
    <row r="60" spans="1:8" ht="98.25" customHeight="1">
      <c r="A60" s="54" t="s">
        <v>285</v>
      </c>
      <c r="B60" s="2" t="s">
        <v>12</v>
      </c>
      <c r="C60" s="2" t="s">
        <v>17</v>
      </c>
      <c r="D60" s="55" t="s">
        <v>286</v>
      </c>
      <c r="E60" s="5"/>
      <c r="F60" s="63">
        <v>319</v>
      </c>
      <c r="G60" s="63">
        <v>319</v>
      </c>
      <c r="H60" s="30">
        <f t="shared" si="0"/>
        <v>100</v>
      </c>
    </row>
    <row r="61" spans="1:8" ht="93" customHeight="1">
      <c r="A61" s="54" t="s">
        <v>285</v>
      </c>
      <c r="B61" s="2" t="s">
        <v>12</v>
      </c>
      <c r="C61" s="2" t="s">
        <v>17</v>
      </c>
      <c r="D61" s="55" t="s">
        <v>286</v>
      </c>
      <c r="E61" s="5"/>
      <c r="F61" s="63">
        <v>319</v>
      </c>
      <c r="G61" s="63">
        <v>319</v>
      </c>
      <c r="H61" s="30">
        <f t="shared" si="0"/>
        <v>100</v>
      </c>
    </row>
    <row r="62" spans="1:8" ht="23.25">
      <c r="A62" s="4" t="s">
        <v>19</v>
      </c>
      <c r="B62" s="2" t="s">
        <v>12</v>
      </c>
      <c r="C62" s="2" t="s">
        <v>5</v>
      </c>
      <c r="D62" s="5" t="s">
        <v>11</v>
      </c>
      <c r="E62" s="5" t="s">
        <v>11</v>
      </c>
      <c r="F62" s="63">
        <f>F63</f>
        <v>611</v>
      </c>
      <c r="G62" s="63">
        <f>G64</f>
        <v>0</v>
      </c>
      <c r="H62" s="30">
        <f t="shared" si="0"/>
        <v>0</v>
      </c>
    </row>
    <row r="63" spans="1:8" ht="69.75">
      <c r="A63" s="4" t="s">
        <v>94</v>
      </c>
      <c r="B63" s="2" t="s">
        <v>12</v>
      </c>
      <c r="C63" s="2" t="s">
        <v>5</v>
      </c>
      <c r="D63" s="5" t="s">
        <v>92</v>
      </c>
      <c r="E63" s="5"/>
      <c r="F63" s="63">
        <f>F64</f>
        <v>611</v>
      </c>
      <c r="G63" s="63">
        <v>0</v>
      </c>
      <c r="H63" s="30">
        <f t="shared" si="0"/>
        <v>0</v>
      </c>
    </row>
    <row r="64" spans="1:8" ht="30.75" customHeight="1">
      <c r="A64" s="4" t="s">
        <v>48</v>
      </c>
      <c r="B64" s="2" t="s">
        <v>12</v>
      </c>
      <c r="C64" s="2" t="s">
        <v>5</v>
      </c>
      <c r="D64" s="5" t="s">
        <v>47</v>
      </c>
      <c r="E64" s="5" t="s">
        <v>11</v>
      </c>
      <c r="F64" s="63">
        <v>611</v>
      </c>
      <c r="G64" s="63">
        <v>0</v>
      </c>
      <c r="H64" s="30">
        <f t="shared" si="0"/>
        <v>0</v>
      </c>
    </row>
    <row r="65" spans="1:10" ht="69.75">
      <c r="A65" s="4" t="s">
        <v>117</v>
      </c>
      <c r="B65" s="2" t="s">
        <v>12</v>
      </c>
      <c r="C65" s="2" t="s">
        <v>5</v>
      </c>
      <c r="D65" s="5" t="s">
        <v>47</v>
      </c>
      <c r="E65" s="5" t="s">
        <v>111</v>
      </c>
      <c r="F65" s="63">
        <v>611</v>
      </c>
      <c r="G65" s="63">
        <v>0</v>
      </c>
      <c r="H65" s="30">
        <f t="shared" si="0"/>
        <v>0</v>
      </c>
    </row>
    <row r="66" spans="1:10" ht="27.75" customHeight="1">
      <c r="A66" s="4" t="s">
        <v>20</v>
      </c>
      <c r="B66" s="2" t="s">
        <v>12</v>
      </c>
      <c r="C66" s="2" t="s">
        <v>7</v>
      </c>
      <c r="D66" s="5" t="s">
        <v>11</v>
      </c>
      <c r="E66" s="5" t="s">
        <v>11</v>
      </c>
      <c r="F66" s="63">
        <f>F67+F70+F76+F79+F82+F85</f>
        <v>10656.2</v>
      </c>
      <c r="G66" s="63">
        <f>G67+G70+G76+G79+G82+G85</f>
        <v>10616.3</v>
      </c>
      <c r="H66" s="30">
        <f t="shared" si="0"/>
        <v>99.625570090651436</v>
      </c>
      <c r="I66" s="50"/>
    </row>
    <row r="67" spans="1:10" ht="48.75" customHeight="1">
      <c r="A67" s="4" t="s">
        <v>125</v>
      </c>
      <c r="B67" s="2" t="s">
        <v>12</v>
      </c>
      <c r="C67" s="2" t="s">
        <v>7</v>
      </c>
      <c r="D67" s="2" t="s">
        <v>126</v>
      </c>
      <c r="E67" s="2"/>
      <c r="F67" s="63">
        <v>45</v>
      </c>
      <c r="G67" s="63">
        <v>45</v>
      </c>
      <c r="H67" s="30">
        <f t="shared" si="0"/>
        <v>100</v>
      </c>
      <c r="I67" s="50"/>
      <c r="J67" s="50"/>
    </row>
    <row r="68" spans="1:10" ht="53.25" customHeight="1">
      <c r="A68" s="4" t="s">
        <v>128</v>
      </c>
      <c r="B68" s="6" t="s">
        <v>12</v>
      </c>
      <c r="C68" s="6" t="s">
        <v>7</v>
      </c>
      <c r="D68" s="6" t="s">
        <v>127</v>
      </c>
      <c r="E68" s="6"/>
      <c r="F68" s="64">
        <v>45</v>
      </c>
      <c r="G68" s="64">
        <v>45</v>
      </c>
      <c r="H68" s="30">
        <f t="shared" si="0"/>
        <v>100</v>
      </c>
    </row>
    <row r="69" spans="1:10" ht="70.5" customHeight="1">
      <c r="A69" s="4" t="s">
        <v>117</v>
      </c>
      <c r="B69" s="6" t="s">
        <v>12</v>
      </c>
      <c r="C69" s="6" t="s">
        <v>7</v>
      </c>
      <c r="D69" s="6" t="s">
        <v>127</v>
      </c>
      <c r="E69" s="6" t="s">
        <v>111</v>
      </c>
      <c r="F69" s="64">
        <v>45</v>
      </c>
      <c r="G69" s="64">
        <v>45</v>
      </c>
      <c r="H69" s="30">
        <f t="shared" si="0"/>
        <v>100</v>
      </c>
    </row>
    <row r="70" spans="1:10" ht="33" customHeight="1">
      <c r="A70" s="4" t="s">
        <v>239</v>
      </c>
      <c r="B70" s="2" t="s">
        <v>12</v>
      </c>
      <c r="C70" s="2" t="s">
        <v>7</v>
      </c>
      <c r="D70" s="5" t="s">
        <v>238</v>
      </c>
      <c r="E70" s="5"/>
      <c r="F70" s="63">
        <f>F71+F73</f>
        <v>5090.3</v>
      </c>
      <c r="G70" s="63">
        <f>G71+G73</f>
        <v>5088.5</v>
      </c>
      <c r="H70" s="30">
        <f t="shared" si="0"/>
        <v>99.964638626407094</v>
      </c>
    </row>
    <row r="71" spans="1:10" ht="76.5" customHeight="1">
      <c r="A71" s="44" t="s">
        <v>243</v>
      </c>
      <c r="B71" s="2" t="s">
        <v>12</v>
      </c>
      <c r="C71" s="2" t="s">
        <v>7</v>
      </c>
      <c r="D71" s="5" t="s">
        <v>223</v>
      </c>
      <c r="E71" s="5"/>
      <c r="F71" s="63">
        <v>4018.6</v>
      </c>
      <c r="G71" s="63">
        <v>4018.6</v>
      </c>
      <c r="H71" s="30">
        <f t="shared" si="0"/>
        <v>100</v>
      </c>
      <c r="I71" s="69"/>
    </row>
    <row r="72" spans="1:10" ht="153.75" customHeight="1">
      <c r="A72" s="31" t="s">
        <v>112</v>
      </c>
      <c r="B72" s="2" t="s">
        <v>12</v>
      </c>
      <c r="C72" s="2" t="s">
        <v>7</v>
      </c>
      <c r="D72" s="5" t="s">
        <v>223</v>
      </c>
      <c r="E72" s="5" t="s">
        <v>113</v>
      </c>
      <c r="F72" s="63">
        <v>4018.6</v>
      </c>
      <c r="G72" s="63">
        <v>4018.6</v>
      </c>
      <c r="H72" s="30">
        <f t="shared" si="0"/>
        <v>100</v>
      </c>
    </row>
    <row r="73" spans="1:10" ht="55.5" customHeight="1">
      <c r="A73" s="44" t="s">
        <v>218</v>
      </c>
      <c r="B73" s="2" t="s">
        <v>12</v>
      </c>
      <c r="C73" s="2" t="s">
        <v>7</v>
      </c>
      <c r="D73" s="5" t="s">
        <v>224</v>
      </c>
      <c r="E73" s="5"/>
      <c r="F73" s="63">
        <f>F75+F74</f>
        <v>1071.7</v>
      </c>
      <c r="G73" s="63">
        <v>1069.9000000000001</v>
      </c>
      <c r="H73" s="30">
        <f t="shared" si="0"/>
        <v>99.832042549220873</v>
      </c>
    </row>
    <row r="74" spans="1:10" ht="141.75" customHeight="1">
      <c r="A74" s="42" t="s">
        <v>112</v>
      </c>
      <c r="B74" s="2" t="s">
        <v>12</v>
      </c>
      <c r="C74" s="2" t="s">
        <v>7</v>
      </c>
      <c r="D74" s="5" t="s">
        <v>224</v>
      </c>
      <c r="E74" s="5" t="s">
        <v>113</v>
      </c>
      <c r="F74" s="63">
        <v>493.3</v>
      </c>
      <c r="G74" s="63">
        <v>493.3</v>
      </c>
      <c r="H74" s="30">
        <f t="shared" si="0"/>
        <v>100</v>
      </c>
    </row>
    <row r="75" spans="1:10" ht="70.5" customHeight="1">
      <c r="A75" s="4" t="s">
        <v>117</v>
      </c>
      <c r="B75" s="2" t="s">
        <v>12</v>
      </c>
      <c r="C75" s="2" t="s">
        <v>7</v>
      </c>
      <c r="D75" s="5" t="s">
        <v>224</v>
      </c>
      <c r="E75" s="5" t="s">
        <v>111</v>
      </c>
      <c r="F75" s="63">
        <v>578.4</v>
      </c>
      <c r="G75" s="63">
        <v>576.6</v>
      </c>
      <c r="H75" s="30">
        <f t="shared" si="0"/>
        <v>99.688796680497944</v>
      </c>
    </row>
    <row r="76" spans="1:10" ht="54" customHeight="1">
      <c r="A76" s="4" t="s">
        <v>227</v>
      </c>
      <c r="B76" s="2" t="s">
        <v>12</v>
      </c>
      <c r="C76" s="2" t="s">
        <v>7</v>
      </c>
      <c r="D76" s="5" t="s">
        <v>230</v>
      </c>
      <c r="E76" s="5"/>
      <c r="F76" s="63">
        <f t="shared" ref="F76:G77" si="10">F77</f>
        <v>1003.6</v>
      </c>
      <c r="G76" s="63">
        <f t="shared" si="10"/>
        <v>1003.6</v>
      </c>
      <c r="H76" s="30">
        <f t="shared" si="0"/>
        <v>100</v>
      </c>
    </row>
    <row r="77" spans="1:10" ht="220.5" customHeight="1">
      <c r="A77" s="48" t="s">
        <v>226</v>
      </c>
      <c r="B77" s="2" t="s">
        <v>12</v>
      </c>
      <c r="C77" s="2" t="s">
        <v>7</v>
      </c>
      <c r="D77" s="5" t="s">
        <v>225</v>
      </c>
      <c r="E77" s="5"/>
      <c r="F77" s="63">
        <f>F78</f>
        <v>1003.6</v>
      </c>
      <c r="G77" s="63">
        <f t="shared" si="10"/>
        <v>1003.6</v>
      </c>
      <c r="H77" s="30">
        <f t="shared" si="0"/>
        <v>100</v>
      </c>
    </row>
    <row r="78" spans="1:10" ht="73.5" customHeight="1">
      <c r="A78" s="4" t="s">
        <v>117</v>
      </c>
      <c r="B78" s="2" t="s">
        <v>12</v>
      </c>
      <c r="C78" s="2" t="s">
        <v>7</v>
      </c>
      <c r="D78" s="5" t="s">
        <v>225</v>
      </c>
      <c r="E78" s="5" t="s">
        <v>111</v>
      </c>
      <c r="F78" s="63">
        <v>1003.6</v>
      </c>
      <c r="G78" s="63">
        <v>1003.6</v>
      </c>
      <c r="H78" s="30">
        <f t="shared" si="0"/>
        <v>100</v>
      </c>
    </row>
    <row r="79" spans="1:10" ht="33.75" customHeight="1">
      <c r="A79" s="4" t="s">
        <v>234</v>
      </c>
      <c r="B79" s="2" t="s">
        <v>12</v>
      </c>
      <c r="C79" s="2" t="s">
        <v>7</v>
      </c>
      <c r="D79" s="5" t="s">
        <v>233</v>
      </c>
      <c r="E79" s="5"/>
      <c r="F79" s="63">
        <v>200</v>
      </c>
      <c r="G79" s="63">
        <v>200</v>
      </c>
      <c r="H79" s="30">
        <f t="shared" si="0"/>
        <v>100</v>
      </c>
    </row>
    <row r="80" spans="1:10" ht="53.25" customHeight="1">
      <c r="A80" s="4" t="s">
        <v>232</v>
      </c>
      <c r="B80" s="2" t="s">
        <v>12</v>
      </c>
      <c r="C80" s="2" t="s">
        <v>7</v>
      </c>
      <c r="D80" s="5" t="s">
        <v>231</v>
      </c>
      <c r="E80" s="5"/>
      <c r="F80" s="63">
        <v>200</v>
      </c>
      <c r="G80" s="63">
        <v>200</v>
      </c>
      <c r="H80" s="30">
        <f t="shared" si="0"/>
        <v>100</v>
      </c>
    </row>
    <row r="81" spans="1:8" ht="54" customHeight="1">
      <c r="A81" s="44" t="s">
        <v>228</v>
      </c>
      <c r="B81" s="2" t="s">
        <v>12</v>
      </c>
      <c r="C81" s="2" t="s">
        <v>7</v>
      </c>
      <c r="D81" s="5" t="s">
        <v>229</v>
      </c>
      <c r="E81" s="5" t="s">
        <v>111</v>
      </c>
      <c r="F81" s="63">
        <v>200</v>
      </c>
      <c r="G81" s="63">
        <v>200</v>
      </c>
      <c r="H81" s="30">
        <f t="shared" ref="H81:H144" si="11">G81/F81*100</f>
        <v>100</v>
      </c>
    </row>
    <row r="82" spans="1:8" ht="52.5" customHeight="1">
      <c r="A82" s="4" t="s">
        <v>235</v>
      </c>
      <c r="B82" s="2" t="s">
        <v>12</v>
      </c>
      <c r="C82" s="2" t="s">
        <v>7</v>
      </c>
      <c r="D82" s="5" t="s">
        <v>236</v>
      </c>
      <c r="E82" s="5"/>
      <c r="F82" s="63">
        <f>F83</f>
        <v>355.2</v>
      </c>
      <c r="G82" s="63">
        <f>G83</f>
        <v>355.2</v>
      </c>
      <c r="H82" s="30">
        <f t="shared" si="11"/>
        <v>100</v>
      </c>
    </row>
    <row r="83" spans="1:8" ht="47.25" customHeight="1">
      <c r="A83" s="4" t="s">
        <v>50</v>
      </c>
      <c r="B83" s="2" t="s">
        <v>12</v>
      </c>
      <c r="C83" s="2" t="s">
        <v>7</v>
      </c>
      <c r="D83" s="5" t="s">
        <v>49</v>
      </c>
      <c r="E83" s="5"/>
      <c r="F83" s="63">
        <v>355.2</v>
      </c>
      <c r="G83" s="63">
        <v>355.2</v>
      </c>
      <c r="H83" s="30">
        <f t="shared" si="11"/>
        <v>100</v>
      </c>
    </row>
    <row r="84" spans="1:8" ht="27" customHeight="1">
      <c r="A84" s="4" t="s">
        <v>115</v>
      </c>
      <c r="B84" s="2" t="s">
        <v>12</v>
      </c>
      <c r="C84" s="2" t="s">
        <v>7</v>
      </c>
      <c r="D84" s="5" t="s">
        <v>49</v>
      </c>
      <c r="E84" s="5" t="s">
        <v>114</v>
      </c>
      <c r="F84" s="63">
        <v>355.2</v>
      </c>
      <c r="G84" s="63">
        <v>355.2</v>
      </c>
      <c r="H84" s="30">
        <f t="shared" si="11"/>
        <v>100</v>
      </c>
    </row>
    <row r="85" spans="1:8" ht="45.75" customHeight="1">
      <c r="A85" s="4" t="s">
        <v>166</v>
      </c>
      <c r="B85" s="2" t="s">
        <v>12</v>
      </c>
      <c r="C85" s="2" t="s">
        <v>7</v>
      </c>
      <c r="D85" s="2" t="s">
        <v>250</v>
      </c>
      <c r="E85" s="2"/>
      <c r="F85" s="63">
        <f>F86+F89+F91+F93</f>
        <v>3962.1</v>
      </c>
      <c r="G85" s="63">
        <f>G86+G89+G91+G93</f>
        <v>3924</v>
      </c>
      <c r="H85" s="30">
        <f t="shared" si="11"/>
        <v>99.038388733247515</v>
      </c>
    </row>
    <row r="86" spans="1:8" ht="196.5" customHeight="1">
      <c r="A86" s="9" t="s">
        <v>165</v>
      </c>
      <c r="B86" s="2" t="s">
        <v>12</v>
      </c>
      <c r="C86" s="2" t="s">
        <v>7</v>
      </c>
      <c r="D86" s="5" t="s">
        <v>51</v>
      </c>
      <c r="E86" s="5"/>
      <c r="F86" s="63">
        <f>F87+F88</f>
        <v>2163</v>
      </c>
      <c r="G86" s="63">
        <f t="shared" ref="G86" si="12">G87+G88</f>
        <v>2163</v>
      </c>
      <c r="H86" s="30">
        <f t="shared" si="11"/>
        <v>100</v>
      </c>
    </row>
    <row r="87" spans="1:8" ht="144" customHeight="1">
      <c r="A87" s="31" t="s">
        <v>112</v>
      </c>
      <c r="B87" s="2" t="s">
        <v>12</v>
      </c>
      <c r="C87" s="2" t="s">
        <v>7</v>
      </c>
      <c r="D87" s="5" t="s">
        <v>51</v>
      </c>
      <c r="E87" s="5" t="s">
        <v>113</v>
      </c>
      <c r="F87" s="63">
        <v>2085.5</v>
      </c>
      <c r="G87" s="66">
        <v>2085.5</v>
      </c>
      <c r="H87" s="30">
        <f t="shared" si="11"/>
        <v>100</v>
      </c>
    </row>
    <row r="88" spans="1:8" ht="69" customHeight="1">
      <c r="A88" s="4" t="s">
        <v>117</v>
      </c>
      <c r="B88" s="2" t="s">
        <v>12</v>
      </c>
      <c r="C88" s="2" t="s">
        <v>7</v>
      </c>
      <c r="D88" s="5" t="s">
        <v>51</v>
      </c>
      <c r="E88" s="5" t="s">
        <v>111</v>
      </c>
      <c r="F88" s="63">
        <v>77.5</v>
      </c>
      <c r="G88" s="66">
        <v>77.5</v>
      </c>
      <c r="H88" s="30">
        <f t="shared" si="11"/>
        <v>100</v>
      </c>
    </row>
    <row r="89" spans="1:8" ht="381.75" customHeight="1">
      <c r="A89" s="36" t="s">
        <v>164</v>
      </c>
      <c r="B89" s="2" t="s">
        <v>12</v>
      </c>
      <c r="C89" s="2" t="s">
        <v>7</v>
      </c>
      <c r="D89" s="5" t="s">
        <v>106</v>
      </c>
      <c r="E89" s="5"/>
      <c r="F89" s="63">
        <v>3</v>
      </c>
      <c r="G89" s="63">
        <v>3</v>
      </c>
      <c r="H89" s="30">
        <f t="shared" si="11"/>
        <v>100</v>
      </c>
    </row>
    <row r="90" spans="1:8" ht="69" customHeight="1">
      <c r="A90" s="4" t="s">
        <v>117</v>
      </c>
      <c r="B90" s="2" t="s">
        <v>12</v>
      </c>
      <c r="C90" s="2" t="s">
        <v>7</v>
      </c>
      <c r="D90" s="5" t="s">
        <v>106</v>
      </c>
      <c r="E90" s="5" t="s">
        <v>111</v>
      </c>
      <c r="F90" s="63">
        <v>3</v>
      </c>
      <c r="G90" s="63">
        <v>3</v>
      </c>
      <c r="H90" s="30">
        <f t="shared" si="11"/>
        <v>100</v>
      </c>
    </row>
    <row r="91" spans="1:8" ht="74.25" customHeight="1">
      <c r="A91" s="44" t="s">
        <v>243</v>
      </c>
      <c r="B91" s="2" t="s">
        <v>12</v>
      </c>
      <c r="C91" s="2" t="s">
        <v>7</v>
      </c>
      <c r="D91" s="2" t="s">
        <v>237</v>
      </c>
      <c r="E91" s="2" t="s">
        <v>11</v>
      </c>
      <c r="F91" s="63">
        <f>F92</f>
        <v>1431.5</v>
      </c>
      <c r="G91" s="63">
        <f>G92</f>
        <v>1393.4</v>
      </c>
      <c r="H91" s="30">
        <f t="shared" si="11"/>
        <v>97.338456164862038</v>
      </c>
    </row>
    <row r="92" spans="1:8" ht="144.75" customHeight="1">
      <c r="A92" s="31" t="s">
        <v>112</v>
      </c>
      <c r="B92" s="2" t="s">
        <v>12</v>
      </c>
      <c r="C92" s="2" t="s">
        <v>7</v>
      </c>
      <c r="D92" s="2" t="s">
        <v>237</v>
      </c>
      <c r="E92" s="2" t="s">
        <v>113</v>
      </c>
      <c r="F92" s="63">
        <v>1431.5</v>
      </c>
      <c r="G92" s="63">
        <v>1393.4</v>
      </c>
      <c r="H92" s="30">
        <f t="shared" si="11"/>
        <v>97.338456164862038</v>
      </c>
    </row>
    <row r="93" spans="1:8" ht="91.5" customHeight="1">
      <c r="A93" s="54" t="s">
        <v>284</v>
      </c>
      <c r="B93" s="2" t="s">
        <v>12</v>
      </c>
      <c r="C93" s="2" t="s">
        <v>7</v>
      </c>
      <c r="D93" s="55" t="s">
        <v>286</v>
      </c>
      <c r="E93" s="2"/>
      <c r="F93" s="63">
        <f>F94</f>
        <v>364.6</v>
      </c>
      <c r="G93" s="63">
        <f>G94</f>
        <v>364.6</v>
      </c>
      <c r="H93" s="30">
        <f t="shared" si="11"/>
        <v>100</v>
      </c>
    </row>
    <row r="94" spans="1:8" ht="99.75" customHeight="1">
      <c r="A94" s="54" t="s">
        <v>285</v>
      </c>
      <c r="B94" s="2" t="s">
        <v>12</v>
      </c>
      <c r="C94" s="2" t="s">
        <v>7</v>
      </c>
      <c r="D94" s="55" t="s">
        <v>286</v>
      </c>
      <c r="E94" s="2"/>
      <c r="F94" s="63">
        <f>F95</f>
        <v>364.6</v>
      </c>
      <c r="G94" s="63">
        <f>G95</f>
        <v>364.6</v>
      </c>
      <c r="H94" s="30">
        <f t="shared" si="11"/>
        <v>100</v>
      </c>
    </row>
    <row r="95" spans="1:8" ht="96.75" customHeight="1">
      <c r="A95" s="54" t="s">
        <v>285</v>
      </c>
      <c r="B95" s="2" t="s">
        <v>12</v>
      </c>
      <c r="C95" s="2" t="s">
        <v>7</v>
      </c>
      <c r="D95" s="55" t="s">
        <v>286</v>
      </c>
      <c r="E95" s="2"/>
      <c r="F95" s="63">
        <v>364.6</v>
      </c>
      <c r="G95" s="63">
        <v>364.6</v>
      </c>
      <c r="H95" s="30">
        <f t="shared" si="11"/>
        <v>100</v>
      </c>
    </row>
    <row r="96" spans="1:8" ht="78.75" customHeight="1">
      <c r="A96" s="42" t="s">
        <v>287</v>
      </c>
      <c r="B96" s="2" t="s">
        <v>12</v>
      </c>
      <c r="C96" s="2" t="s">
        <v>7</v>
      </c>
      <c r="D96" s="2" t="s">
        <v>273</v>
      </c>
      <c r="E96" s="2"/>
      <c r="F96" s="63">
        <v>0</v>
      </c>
      <c r="G96" s="63">
        <f t="shared" ref="G96" si="13">G97</f>
        <v>0</v>
      </c>
      <c r="H96" s="30" t="e">
        <f t="shared" si="11"/>
        <v>#DIV/0!</v>
      </c>
    </row>
    <row r="97" spans="1:8" ht="33.75" customHeight="1">
      <c r="A97" s="42" t="s">
        <v>288</v>
      </c>
      <c r="B97" s="2" t="s">
        <v>12</v>
      </c>
      <c r="C97" s="2" t="s">
        <v>7</v>
      </c>
      <c r="D97" s="2" t="s">
        <v>273</v>
      </c>
      <c r="E97" s="2" t="s">
        <v>114</v>
      </c>
      <c r="F97" s="63">
        <v>0</v>
      </c>
      <c r="G97" s="63">
        <v>0</v>
      </c>
      <c r="H97" s="30" t="e">
        <f t="shared" si="11"/>
        <v>#DIV/0!</v>
      </c>
    </row>
    <row r="98" spans="1:8" ht="51" customHeight="1">
      <c r="A98" s="21" t="s">
        <v>187</v>
      </c>
      <c r="B98" s="11" t="s">
        <v>13</v>
      </c>
      <c r="C98" s="11"/>
      <c r="D98" s="22" t="s">
        <v>11</v>
      </c>
      <c r="E98" s="22" t="s">
        <v>11</v>
      </c>
      <c r="F98" s="30">
        <f>F99</f>
        <v>4268.5</v>
      </c>
      <c r="G98" s="30">
        <f>G99</f>
        <v>4239.6000000000004</v>
      </c>
      <c r="H98" s="30">
        <f t="shared" si="11"/>
        <v>99.322947171137415</v>
      </c>
    </row>
    <row r="99" spans="1:8" ht="93" customHeight="1">
      <c r="A99" s="4" t="s">
        <v>186</v>
      </c>
      <c r="B99" s="2" t="s">
        <v>13</v>
      </c>
      <c r="C99" s="2" t="s">
        <v>4</v>
      </c>
      <c r="D99" s="5"/>
      <c r="E99" s="5"/>
      <c r="F99" s="63">
        <f>F100+F105+F108</f>
        <v>4268.5</v>
      </c>
      <c r="G99" s="63">
        <f>G100+G105+G108</f>
        <v>4239.6000000000004</v>
      </c>
      <c r="H99" s="30">
        <f t="shared" si="11"/>
        <v>99.322947171137415</v>
      </c>
    </row>
    <row r="100" spans="1:8" ht="51" customHeight="1">
      <c r="A100" s="4" t="s">
        <v>98</v>
      </c>
      <c r="B100" s="2" t="s">
        <v>13</v>
      </c>
      <c r="C100" s="2" t="s">
        <v>4</v>
      </c>
      <c r="D100" s="5" t="s">
        <v>97</v>
      </c>
      <c r="E100" s="5"/>
      <c r="F100" s="63">
        <f>F101+F103</f>
        <v>1428</v>
      </c>
      <c r="G100" s="63">
        <f t="shared" ref="G100" si="14">G101+G103</f>
        <v>1401.4</v>
      </c>
      <c r="H100" s="30">
        <f t="shared" si="11"/>
        <v>98.137254901960787</v>
      </c>
    </row>
    <row r="101" spans="1:8" ht="75" customHeight="1">
      <c r="A101" s="44" t="s">
        <v>243</v>
      </c>
      <c r="B101" s="2" t="s">
        <v>13</v>
      </c>
      <c r="C101" s="2" t="s">
        <v>4</v>
      </c>
      <c r="D101" s="2" t="s">
        <v>242</v>
      </c>
      <c r="E101" s="5"/>
      <c r="F101" s="63">
        <f>F102</f>
        <v>925.7</v>
      </c>
      <c r="G101" s="63">
        <f t="shared" ref="G101" si="15">G102</f>
        <v>899.1</v>
      </c>
      <c r="H101" s="30">
        <f t="shared" si="11"/>
        <v>97.126498865723235</v>
      </c>
    </row>
    <row r="102" spans="1:8" ht="147" customHeight="1">
      <c r="A102" s="31" t="s">
        <v>112</v>
      </c>
      <c r="B102" s="2" t="s">
        <v>13</v>
      </c>
      <c r="C102" s="2" t="s">
        <v>4</v>
      </c>
      <c r="D102" s="2" t="s">
        <v>242</v>
      </c>
      <c r="E102" s="5" t="s">
        <v>113</v>
      </c>
      <c r="F102" s="63">
        <v>925.7</v>
      </c>
      <c r="G102" s="63">
        <v>899.1</v>
      </c>
      <c r="H102" s="30">
        <f t="shared" si="11"/>
        <v>97.126498865723235</v>
      </c>
    </row>
    <row r="103" spans="1:8" ht="54.75" customHeight="1">
      <c r="A103" s="44" t="s">
        <v>218</v>
      </c>
      <c r="B103" s="2" t="s">
        <v>13</v>
      </c>
      <c r="C103" s="2" t="s">
        <v>4</v>
      </c>
      <c r="D103" s="2" t="s">
        <v>241</v>
      </c>
      <c r="E103" s="5"/>
      <c r="F103" s="63">
        <f>F104</f>
        <v>502.3</v>
      </c>
      <c r="G103" s="63">
        <f t="shared" ref="G103" si="16">G104</f>
        <v>502.3</v>
      </c>
      <c r="H103" s="30">
        <f t="shared" si="11"/>
        <v>100</v>
      </c>
    </row>
    <row r="104" spans="1:8" ht="74.25" customHeight="1">
      <c r="A104" s="4" t="s">
        <v>117</v>
      </c>
      <c r="B104" s="2" t="s">
        <v>13</v>
      </c>
      <c r="C104" s="2" t="s">
        <v>4</v>
      </c>
      <c r="D104" s="2" t="s">
        <v>241</v>
      </c>
      <c r="E104" s="5" t="s">
        <v>111</v>
      </c>
      <c r="F104" s="63">
        <v>502.3</v>
      </c>
      <c r="G104" s="63">
        <v>502.3</v>
      </c>
      <c r="H104" s="30">
        <f t="shared" si="11"/>
        <v>100</v>
      </c>
    </row>
    <row r="105" spans="1:8" ht="78.75" customHeight="1">
      <c r="A105" s="4" t="s">
        <v>143</v>
      </c>
      <c r="B105" s="2" t="s">
        <v>13</v>
      </c>
      <c r="C105" s="2" t="s">
        <v>4</v>
      </c>
      <c r="D105" s="2" t="s">
        <v>142</v>
      </c>
      <c r="E105" s="2"/>
      <c r="F105" s="63">
        <f t="shared" ref="F105:G106" si="17">F106</f>
        <v>2794.9</v>
      </c>
      <c r="G105" s="63">
        <f t="shared" si="17"/>
        <v>2792.6</v>
      </c>
      <c r="H105" s="30">
        <f t="shared" si="11"/>
        <v>99.917707252495617</v>
      </c>
    </row>
    <row r="106" spans="1:8" ht="51" customHeight="1">
      <c r="A106" s="44" t="s">
        <v>218</v>
      </c>
      <c r="B106" s="2" t="s">
        <v>13</v>
      </c>
      <c r="C106" s="2" t="s">
        <v>4</v>
      </c>
      <c r="D106" s="2" t="s">
        <v>240</v>
      </c>
      <c r="E106" s="2"/>
      <c r="F106" s="63">
        <f>F107</f>
        <v>2794.9</v>
      </c>
      <c r="G106" s="63">
        <f t="shared" si="17"/>
        <v>2792.6</v>
      </c>
      <c r="H106" s="30">
        <f t="shared" si="11"/>
        <v>99.917707252495617</v>
      </c>
    </row>
    <row r="107" spans="1:8" ht="141" customHeight="1">
      <c r="A107" s="31" t="s">
        <v>112</v>
      </c>
      <c r="B107" s="2" t="s">
        <v>13</v>
      </c>
      <c r="C107" s="2" t="s">
        <v>4</v>
      </c>
      <c r="D107" s="2" t="s">
        <v>240</v>
      </c>
      <c r="E107" s="2" t="s">
        <v>113</v>
      </c>
      <c r="F107" s="63">
        <v>2794.9</v>
      </c>
      <c r="G107" s="63">
        <v>2792.6</v>
      </c>
      <c r="H107" s="30">
        <f t="shared" si="11"/>
        <v>99.917707252495617</v>
      </c>
    </row>
    <row r="108" spans="1:8" ht="80.25" customHeight="1">
      <c r="A108" s="54" t="s">
        <v>284</v>
      </c>
      <c r="B108" s="2" t="s">
        <v>13</v>
      </c>
      <c r="C108" s="2" t="s">
        <v>4</v>
      </c>
      <c r="D108" s="55" t="s">
        <v>286</v>
      </c>
      <c r="E108" s="5"/>
      <c r="F108" s="63">
        <v>45.6</v>
      </c>
      <c r="G108" s="63">
        <v>45.6</v>
      </c>
      <c r="H108" s="30">
        <f t="shared" si="11"/>
        <v>100</v>
      </c>
    </row>
    <row r="109" spans="1:8" ht="89.25" customHeight="1">
      <c r="A109" s="54" t="s">
        <v>285</v>
      </c>
      <c r="B109" s="2" t="s">
        <v>13</v>
      </c>
      <c r="C109" s="2" t="s">
        <v>4</v>
      </c>
      <c r="D109" s="55" t="s">
        <v>286</v>
      </c>
      <c r="E109" s="5"/>
      <c r="F109" s="63">
        <v>45.6</v>
      </c>
      <c r="G109" s="63">
        <v>45.6</v>
      </c>
      <c r="H109" s="30">
        <f t="shared" si="11"/>
        <v>100</v>
      </c>
    </row>
    <row r="110" spans="1:8" ht="93" customHeight="1">
      <c r="A110" s="54" t="s">
        <v>285</v>
      </c>
      <c r="B110" s="2" t="s">
        <v>13</v>
      </c>
      <c r="C110" s="2" t="s">
        <v>4</v>
      </c>
      <c r="D110" s="55" t="s">
        <v>286</v>
      </c>
      <c r="E110" s="5"/>
      <c r="F110" s="63">
        <v>45.6</v>
      </c>
      <c r="G110" s="63">
        <v>45.6</v>
      </c>
      <c r="H110" s="30">
        <f t="shared" si="11"/>
        <v>100</v>
      </c>
    </row>
    <row r="111" spans="1:8" ht="22.5">
      <c r="A111" s="21" t="s">
        <v>184</v>
      </c>
      <c r="B111" s="11" t="s">
        <v>15</v>
      </c>
      <c r="C111" s="11"/>
      <c r="D111" s="22" t="s">
        <v>11</v>
      </c>
      <c r="E111" s="22" t="s">
        <v>11</v>
      </c>
      <c r="F111" s="30">
        <f>F112+F116</f>
        <v>125511.2</v>
      </c>
      <c r="G111" s="30">
        <f t="shared" ref="G111" si="18">G112+G116</f>
        <v>120093.9</v>
      </c>
      <c r="H111" s="30">
        <f t="shared" si="11"/>
        <v>95.683811484552777</v>
      </c>
    </row>
    <row r="112" spans="1:8" ht="26.25" customHeight="1">
      <c r="A112" s="4" t="s">
        <v>170</v>
      </c>
      <c r="B112" s="6" t="s">
        <v>15</v>
      </c>
      <c r="C112" s="6" t="s">
        <v>22</v>
      </c>
      <c r="D112" s="6"/>
      <c r="E112" s="6"/>
      <c r="F112" s="64">
        <f>F113</f>
        <v>1142.2</v>
      </c>
      <c r="G112" s="64">
        <f t="shared" ref="G112:G114" si="19">G113</f>
        <v>1141.7</v>
      </c>
      <c r="H112" s="30">
        <f t="shared" si="11"/>
        <v>99.956224829276834</v>
      </c>
    </row>
    <row r="113" spans="1:10" ht="26.25" customHeight="1">
      <c r="A113" s="4" t="s">
        <v>171</v>
      </c>
      <c r="B113" s="6" t="s">
        <v>15</v>
      </c>
      <c r="C113" s="6" t="s">
        <v>22</v>
      </c>
      <c r="D113" s="6" t="s">
        <v>172</v>
      </c>
      <c r="E113" s="6"/>
      <c r="F113" s="64">
        <f>F114</f>
        <v>1142.2</v>
      </c>
      <c r="G113" s="64">
        <f t="shared" si="19"/>
        <v>1141.7</v>
      </c>
      <c r="H113" s="30">
        <f t="shared" si="11"/>
        <v>99.956224829276834</v>
      </c>
    </row>
    <row r="114" spans="1:10" ht="234.75" customHeight="1">
      <c r="A114" s="36" t="s">
        <v>163</v>
      </c>
      <c r="B114" s="2" t="s">
        <v>15</v>
      </c>
      <c r="C114" s="2" t="s">
        <v>22</v>
      </c>
      <c r="D114" s="2" t="s">
        <v>173</v>
      </c>
      <c r="E114" s="2"/>
      <c r="F114" s="63">
        <f>F115</f>
        <v>1142.2</v>
      </c>
      <c r="G114" s="63">
        <f t="shared" si="19"/>
        <v>1141.7</v>
      </c>
      <c r="H114" s="30">
        <f t="shared" si="11"/>
        <v>99.956224829276834</v>
      </c>
    </row>
    <row r="115" spans="1:10" ht="72.75" customHeight="1">
      <c r="A115" s="4" t="s">
        <v>117</v>
      </c>
      <c r="B115" s="2" t="s">
        <v>15</v>
      </c>
      <c r="C115" s="2" t="s">
        <v>22</v>
      </c>
      <c r="D115" s="2" t="s">
        <v>173</v>
      </c>
      <c r="E115" s="2" t="s">
        <v>111</v>
      </c>
      <c r="F115" s="63">
        <v>1142.2</v>
      </c>
      <c r="G115" s="63">
        <v>1141.7</v>
      </c>
      <c r="H115" s="30">
        <f t="shared" si="11"/>
        <v>99.956224829276834</v>
      </c>
    </row>
    <row r="116" spans="1:10" ht="26.25" customHeight="1">
      <c r="A116" s="4" t="s">
        <v>23</v>
      </c>
      <c r="B116" s="2" t="s">
        <v>15</v>
      </c>
      <c r="C116" s="2" t="s">
        <v>21</v>
      </c>
      <c r="D116" s="2"/>
      <c r="E116" s="2"/>
      <c r="F116" s="63">
        <f>F117+F120</f>
        <v>124369</v>
      </c>
      <c r="G116" s="63">
        <f>G117+G120</f>
        <v>118952.2</v>
      </c>
      <c r="H116" s="30">
        <f t="shared" si="11"/>
        <v>95.644573808585747</v>
      </c>
    </row>
    <row r="117" spans="1:10" ht="74.25" customHeight="1">
      <c r="A117" s="4" t="s">
        <v>102</v>
      </c>
      <c r="B117" s="2" t="s">
        <v>15</v>
      </c>
      <c r="C117" s="2" t="s">
        <v>21</v>
      </c>
      <c r="D117" s="2" t="s">
        <v>176</v>
      </c>
      <c r="E117" s="2"/>
      <c r="F117" s="63">
        <f t="shared" ref="F117:G118" si="20">F118</f>
        <v>33103.1</v>
      </c>
      <c r="G117" s="63">
        <f t="shared" si="20"/>
        <v>27686.3</v>
      </c>
      <c r="H117" s="30">
        <f t="shared" si="11"/>
        <v>83.636577843162726</v>
      </c>
    </row>
    <row r="118" spans="1:10" ht="46.5" customHeight="1">
      <c r="A118" s="4" t="s">
        <v>52</v>
      </c>
      <c r="B118" s="2" t="s">
        <v>15</v>
      </c>
      <c r="C118" s="2" t="s">
        <v>21</v>
      </c>
      <c r="D118" s="2" t="s">
        <v>99</v>
      </c>
      <c r="E118" s="2" t="s">
        <v>11</v>
      </c>
      <c r="F118" s="63">
        <f>F119</f>
        <v>33103.1</v>
      </c>
      <c r="G118" s="63">
        <f t="shared" si="20"/>
        <v>27686.3</v>
      </c>
      <c r="H118" s="30">
        <f t="shared" si="11"/>
        <v>83.636577843162726</v>
      </c>
    </row>
    <row r="119" spans="1:10" ht="72" customHeight="1">
      <c r="A119" s="4" t="s">
        <v>117</v>
      </c>
      <c r="B119" s="2" t="s">
        <v>15</v>
      </c>
      <c r="C119" s="2" t="s">
        <v>21</v>
      </c>
      <c r="D119" s="2" t="s">
        <v>99</v>
      </c>
      <c r="E119" s="2" t="s">
        <v>111</v>
      </c>
      <c r="F119" s="63">
        <v>33103.1</v>
      </c>
      <c r="G119" s="63">
        <v>27686.3</v>
      </c>
      <c r="H119" s="30">
        <f t="shared" si="11"/>
        <v>83.636577843162726</v>
      </c>
    </row>
    <row r="120" spans="1:10" ht="48.75" customHeight="1">
      <c r="A120" s="4" t="s">
        <v>277</v>
      </c>
      <c r="B120" s="2" t="s">
        <v>15</v>
      </c>
      <c r="C120" s="2" t="s">
        <v>21</v>
      </c>
      <c r="D120" s="2" t="s">
        <v>276</v>
      </c>
      <c r="E120" s="2"/>
      <c r="F120" s="63">
        <f>F121</f>
        <v>91265.9</v>
      </c>
      <c r="G120" s="63">
        <f>G121</f>
        <v>91265.9</v>
      </c>
      <c r="H120" s="30">
        <f t="shared" si="11"/>
        <v>100</v>
      </c>
    </row>
    <row r="121" spans="1:10" ht="84.75" customHeight="1">
      <c r="A121" s="4" t="s">
        <v>117</v>
      </c>
      <c r="B121" s="2" t="s">
        <v>15</v>
      </c>
      <c r="C121" s="2" t="s">
        <v>21</v>
      </c>
      <c r="D121" s="2" t="s">
        <v>276</v>
      </c>
      <c r="E121" s="2" t="s">
        <v>111</v>
      </c>
      <c r="F121" s="63">
        <v>91265.9</v>
      </c>
      <c r="G121" s="63">
        <v>91265.9</v>
      </c>
      <c r="H121" s="30">
        <f t="shared" si="11"/>
        <v>100</v>
      </c>
    </row>
    <row r="122" spans="1:10" ht="32.25" customHeight="1">
      <c r="A122" s="21" t="s">
        <v>185</v>
      </c>
      <c r="B122" s="11" t="s">
        <v>22</v>
      </c>
      <c r="C122" s="11"/>
      <c r="D122" s="22" t="s">
        <v>11</v>
      </c>
      <c r="E122" s="22" t="s">
        <v>11</v>
      </c>
      <c r="F122" s="30">
        <f>F123+F127+F131+F143</f>
        <v>54989</v>
      </c>
      <c r="G122" s="30">
        <f>G123+G127+G131+G143</f>
        <v>54885.1</v>
      </c>
      <c r="H122" s="30">
        <f t="shared" si="11"/>
        <v>99.811053119714856</v>
      </c>
    </row>
    <row r="123" spans="1:10" ht="25.5" customHeight="1">
      <c r="A123" s="4" t="s">
        <v>53</v>
      </c>
      <c r="B123" s="2" t="s">
        <v>22</v>
      </c>
      <c r="C123" s="2" t="s">
        <v>12</v>
      </c>
      <c r="D123" s="2"/>
      <c r="E123" s="2"/>
      <c r="F123" s="63">
        <f>F124</f>
        <v>503.6</v>
      </c>
      <c r="G123" s="63">
        <f t="shared" ref="G123:G125" si="21">G124</f>
        <v>494.6</v>
      </c>
      <c r="H123" s="30">
        <f t="shared" si="11"/>
        <v>98.212867355043684</v>
      </c>
      <c r="I123" s="69"/>
      <c r="J123" s="69"/>
    </row>
    <row r="124" spans="1:10" ht="71.25" customHeight="1">
      <c r="A124" s="4" t="s">
        <v>75</v>
      </c>
      <c r="B124" s="2" t="s">
        <v>22</v>
      </c>
      <c r="C124" s="2" t="s">
        <v>12</v>
      </c>
      <c r="D124" s="2" t="s">
        <v>46</v>
      </c>
      <c r="E124" s="2"/>
      <c r="F124" s="63">
        <f>F125</f>
        <v>503.6</v>
      </c>
      <c r="G124" s="63">
        <f t="shared" si="21"/>
        <v>494.6</v>
      </c>
      <c r="H124" s="30">
        <f t="shared" si="11"/>
        <v>98.212867355043684</v>
      </c>
    </row>
    <row r="125" spans="1:10" ht="75.75" customHeight="1">
      <c r="A125" s="4" t="s">
        <v>74</v>
      </c>
      <c r="B125" s="2" t="s">
        <v>22</v>
      </c>
      <c r="C125" s="2" t="s">
        <v>12</v>
      </c>
      <c r="D125" s="2" t="s">
        <v>46</v>
      </c>
      <c r="E125" s="2"/>
      <c r="F125" s="63">
        <f>F126</f>
        <v>503.6</v>
      </c>
      <c r="G125" s="63">
        <f t="shared" si="21"/>
        <v>494.6</v>
      </c>
      <c r="H125" s="30">
        <f t="shared" si="11"/>
        <v>98.212867355043684</v>
      </c>
    </row>
    <row r="126" spans="1:10" ht="69.75" customHeight="1">
      <c r="A126" s="4" t="s">
        <v>73</v>
      </c>
      <c r="B126" s="2" t="s">
        <v>22</v>
      </c>
      <c r="C126" s="2" t="s">
        <v>12</v>
      </c>
      <c r="D126" s="2" t="s">
        <v>174</v>
      </c>
      <c r="E126" s="2" t="s">
        <v>111</v>
      </c>
      <c r="F126" s="63">
        <v>503.6</v>
      </c>
      <c r="G126" s="63">
        <v>494.6</v>
      </c>
      <c r="H126" s="30">
        <f t="shared" si="11"/>
        <v>98.212867355043684</v>
      </c>
    </row>
    <row r="127" spans="1:10" ht="35.25" customHeight="1">
      <c r="A127" s="4" t="s">
        <v>289</v>
      </c>
      <c r="B127" s="2" t="s">
        <v>22</v>
      </c>
      <c r="C127" s="2" t="s">
        <v>27</v>
      </c>
      <c r="D127" s="2"/>
      <c r="E127" s="2"/>
      <c r="F127" s="63">
        <f>F128</f>
        <v>3571.4</v>
      </c>
      <c r="G127" s="63">
        <f t="shared" ref="G127" si="22">G128</f>
        <v>3571.4</v>
      </c>
      <c r="H127" s="30">
        <f t="shared" si="11"/>
        <v>100</v>
      </c>
    </row>
    <row r="128" spans="1:10" ht="72" customHeight="1">
      <c r="A128" s="4" t="s">
        <v>284</v>
      </c>
      <c r="B128" s="2" t="s">
        <v>22</v>
      </c>
      <c r="C128" s="2" t="s">
        <v>27</v>
      </c>
      <c r="D128" s="2" t="s">
        <v>291</v>
      </c>
      <c r="E128" s="2"/>
      <c r="F128" s="63">
        <v>3571.4</v>
      </c>
      <c r="G128" s="63">
        <v>3571.4</v>
      </c>
      <c r="H128" s="30">
        <f t="shared" si="11"/>
        <v>100</v>
      </c>
    </row>
    <row r="129" spans="1:10" ht="35.25" customHeight="1">
      <c r="A129" s="4" t="s">
        <v>290</v>
      </c>
      <c r="B129" s="2" t="s">
        <v>22</v>
      </c>
      <c r="C129" s="2" t="s">
        <v>27</v>
      </c>
      <c r="D129" s="2" t="s">
        <v>292</v>
      </c>
      <c r="E129" s="2"/>
      <c r="F129" s="63">
        <v>3571.4</v>
      </c>
      <c r="G129" s="63">
        <v>3571.4</v>
      </c>
      <c r="H129" s="30">
        <f t="shared" si="11"/>
        <v>100</v>
      </c>
    </row>
    <row r="130" spans="1:10" ht="65.25" customHeight="1">
      <c r="A130" s="4" t="s">
        <v>73</v>
      </c>
      <c r="B130" s="2" t="s">
        <v>22</v>
      </c>
      <c r="C130" s="2" t="s">
        <v>27</v>
      </c>
      <c r="D130" s="2" t="s">
        <v>292</v>
      </c>
      <c r="E130" s="2" t="s">
        <v>111</v>
      </c>
      <c r="F130" s="63">
        <v>3571.4</v>
      </c>
      <c r="G130" s="63">
        <v>3571.4</v>
      </c>
      <c r="H130" s="30">
        <f t="shared" si="11"/>
        <v>100</v>
      </c>
    </row>
    <row r="131" spans="1:10" ht="23.25">
      <c r="A131" s="4" t="s">
        <v>101</v>
      </c>
      <c r="B131" s="2" t="s">
        <v>22</v>
      </c>
      <c r="C131" s="2" t="s">
        <v>13</v>
      </c>
      <c r="D131" s="2"/>
      <c r="E131" s="2"/>
      <c r="F131" s="63">
        <f>F132+F136+F141</f>
        <v>46140</v>
      </c>
      <c r="G131" s="63">
        <f>G132+G136+G141</f>
        <v>46048.2</v>
      </c>
      <c r="H131" s="30">
        <f t="shared" si="11"/>
        <v>99.801040312093619</v>
      </c>
    </row>
    <row r="132" spans="1:10" ht="69.75">
      <c r="A132" s="54" t="s">
        <v>278</v>
      </c>
      <c r="B132" s="55" t="s">
        <v>22</v>
      </c>
      <c r="C132" s="55" t="s">
        <v>13</v>
      </c>
      <c r="D132" s="55" t="s">
        <v>281</v>
      </c>
      <c r="E132" s="55"/>
      <c r="F132" s="63">
        <v>16739.3</v>
      </c>
      <c r="G132" s="63">
        <v>16739.3</v>
      </c>
      <c r="H132" s="30">
        <f t="shared" si="11"/>
        <v>100</v>
      </c>
      <c r="I132" s="69"/>
      <c r="J132" s="69"/>
    </row>
    <row r="133" spans="1:10" ht="46.5">
      <c r="A133" s="54" t="s">
        <v>279</v>
      </c>
      <c r="B133" s="55" t="s">
        <v>22</v>
      </c>
      <c r="C133" s="55" t="s">
        <v>13</v>
      </c>
      <c r="D133" s="55" t="s">
        <v>282</v>
      </c>
      <c r="E133" s="55"/>
      <c r="F133" s="63">
        <v>16739.3</v>
      </c>
      <c r="G133" s="63">
        <v>16739.3</v>
      </c>
      <c r="H133" s="30">
        <f t="shared" si="11"/>
        <v>100</v>
      </c>
    </row>
    <row r="134" spans="1:10" ht="69.75">
      <c r="A134" s="54" t="s">
        <v>73</v>
      </c>
      <c r="B134" s="55" t="s">
        <v>22</v>
      </c>
      <c r="C134" s="55" t="s">
        <v>13</v>
      </c>
      <c r="D134" s="55" t="s">
        <v>283</v>
      </c>
      <c r="E134" s="55"/>
      <c r="F134" s="63">
        <v>16739.3</v>
      </c>
      <c r="G134" s="63">
        <v>16739.3</v>
      </c>
      <c r="H134" s="30">
        <f t="shared" si="11"/>
        <v>100</v>
      </c>
    </row>
    <row r="135" spans="1:10" ht="93">
      <c r="A135" s="54" t="s">
        <v>280</v>
      </c>
      <c r="B135" s="55" t="s">
        <v>22</v>
      </c>
      <c r="C135" s="55" t="s">
        <v>13</v>
      </c>
      <c r="D135" s="55" t="s">
        <v>283</v>
      </c>
      <c r="E135" s="55" t="s">
        <v>111</v>
      </c>
      <c r="F135" s="63">
        <v>16739.3</v>
      </c>
      <c r="G135" s="63">
        <v>16739.3</v>
      </c>
      <c r="H135" s="30">
        <f t="shared" si="11"/>
        <v>100</v>
      </c>
    </row>
    <row r="136" spans="1:10" ht="45.75" customHeight="1">
      <c r="A136" s="4" t="s">
        <v>121</v>
      </c>
      <c r="B136" s="2" t="s">
        <v>22</v>
      </c>
      <c r="C136" s="2" t="s">
        <v>13</v>
      </c>
      <c r="D136" s="2" t="s">
        <v>130</v>
      </c>
      <c r="E136" s="2"/>
      <c r="F136" s="63">
        <f>F137+F139</f>
        <v>28953.4</v>
      </c>
      <c r="G136" s="63">
        <f>G137+G139</f>
        <v>28861.599999999999</v>
      </c>
      <c r="H136" s="30">
        <f t="shared" si="11"/>
        <v>99.682938791299108</v>
      </c>
    </row>
    <row r="137" spans="1:10" ht="45.75" customHeight="1">
      <c r="A137" s="4" t="s">
        <v>202</v>
      </c>
      <c r="B137" s="2" t="s">
        <v>22</v>
      </c>
      <c r="C137" s="2" t="s">
        <v>13</v>
      </c>
      <c r="D137" s="2" t="s">
        <v>100</v>
      </c>
      <c r="E137" s="2"/>
      <c r="F137" s="63">
        <f>F138</f>
        <v>14060.7</v>
      </c>
      <c r="G137" s="63">
        <f t="shared" ref="G137" si="23">G138</f>
        <v>14012.6</v>
      </c>
      <c r="H137" s="30">
        <f t="shared" si="11"/>
        <v>99.657911768261883</v>
      </c>
    </row>
    <row r="138" spans="1:10" ht="80.25" customHeight="1">
      <c r="A138" s="4" t="s">
        <v>207</v>
      </c>
      <c r="B138" s="2" t="s">
        <v>22</v>
      </c>
      <c r="C138" s="2" t="s">
        <v>13</v>
      </c>
      <c r="D138" s="2" t="s">
        <v>100</v>
      </c>
      <c r="E138" s="2" t="s">
        <v>116</v>
      </c>
      <c r="F138" s="63">
        <v>14060.7</v>
      </c>
      <c r="G138" s="63">
        <v>14012.6</v>
      </c>
      <c r="H138" s="30">
        <f t="shared" si="11"/>
        <v>99.657911768261883</v>
      </c>
    </row>
    <row r="139" spans="1:10" ht="78" customHeight="1">
      <c r="A139" s="4" t="s">
        <v>208</v>
      </c>
      <c r="B139" s="2" t="s">
        <v>22</v>
      </c>
      <c r="C139" s="2" t="s">
        <v>13</v>
      </c>
      <c r="D139" s="2" t="s">
        <v>122</v>
      </c>
      <c r="E139" s="2"/>
      <c r="F139" s="63">
        <f>F140</f>
        <v>14892.7</v>
      </c>
      <c r="G139" s="63">
        <f t="shared" ref="G139" si="24">G140</f>
        <v>14849</v>
      </c>
      <c r="H139" s="30">
        <f t="shared" si="11"/>
        <v>99.706567647236568</v>
      </c>
    </row>
    <row r="140" spans="1:10" ht="74.25" customHeight="1">
      <c r="A140" s="4" t="s">
        <v>73</v>
      </c>
      <c r="B140" s="2" t="s">
        <v>22</v>
      </c>
      <c r="C140" s="2" t="s">
        <v>13</v>
      </c>
      <c r="D140" s="2" t="s">
        <v>122</v>
      </c>
      <c r="E140" s="2" t="s">
        <v>111</v>
      </c>
      <c r="F140" s="63">
        <v>14892.7</v>
      </c>
      <c r="G140" s="63">
        <v>14849</v>
      </c>
      <c r="H140" s="30">
        <f t="shared" si="11"/>
        <v>99.706567647236568</v>
      </c>
    </row>
    <row r="141" spans="1:10" ht="74.25" customHeight="1">
      <c r="A141" s="4" t="s">
        <v>275</v>
      </c>
      <c r="B141" s="2" t="s">
        <v>22</v>
      </c>
      <c r="C141" s="2" t="s">
        <v>13</v>
      </c>
      <c r="D141" s="2" t="s">
        <v>274</v>
      </c>
      <c r="E141" s="2"/>
      <c r="F141" s="63">
        <f>F142</f>
        <v>447.3</v>
      </c>
      <c r="G141" s="63">
        <f t="shared" ref="G141" si="25">G142</f>
        <v>447.3</v>
      </c>
      <c r="H141" s="30">
        <f t="shared" si="11"/>
        <v>100</v>
      </c>
      <c r="I141" s="50"/>
    </row>
    <row r="142" spans="1:10" ht="69.75">
      <c r="A142" s="4" t="s">
        <v>73</v>
      </c>
      <c r="B142" s="2" t="s">
        <v>22</v>
      </c>
      <c r="C142" s="2" t="s">
        <v>13</v>
      </c>
      <c r="D142" s="2" t="s">
        <v>274</v>
      </c>
      <c r="E142" s="2" t="s">
        <v>111</v>
      </c>
      <c r="F142" s="63">
        <v>447.3</v>
      </c>
      <c r="G142" s="63">
        <v>447.3</v>
      </c>
      <c r="H142" s="30">
        <f t="shared" si="11"/>
        <v>100</v>
      </c>
    </row>
    <row r="143" spans="1:10" ht="46.5" customHeight="1">
      <c r="A143" s="4" t="s">
        <v>24</v>
      </c>
      <c r="B143" s="2" t="s">
        <v>22</v>
      </c>
      <c r="C143" s="2" t="s">
        <v>22</v>
      </c>
      <c r="D143" s="6"/>
      <c r="E143" s="6"/>
      <c r="F143" s="63">
        <f>F144+F147</f>
        <v>4774</v>
      </c>
      <c r="G143" s="63">
        <f>G144+G147</f>
        <v>4770.8999999999996</v>
      </c>
      <c r="H143" s="30">
        <f t="shared" si="11"/>
        <v>99.935064935064929</v>
      </c>
      <c r="I143" s="50"/>
    </row>
    <row r="144" spans="1:10" ht="49.5" customHeight="1">
      <c r="A144" s="4" t="s">
        <v>96</v>
      </c>
      <c r="B144" s="2" t="s">
        <v>22</v>
      </c>
      <c r="C144" s="2" t="s">
        <v>22</v>
      </c>
      <c r="D144" s="2" t="s">
        <v>95</v>
      </c>
      <c r="E144" s="2"/>
      <c r="F144" s="63">
        <f t="shared" ref="F144:G145" si="26">F145</f>
        <v>4500.6000000000004</v>
      </c>
      <c r="G144" s="63">
        <f t="shared" si="26"/>
        <v>4497.5</v>
      </c>
      <c r="H144" s="30">
        <f t="shared" si="11"/>
        <v>99.931120295071764</v>
      </c>
      <c r="I144" s="50"/>
    </row>
    <row r="145" spans="1:9" ht="77.25" customHeight="1">
      <c r="A145" s="44" t="s">
        <v>243</v>
      </c>
      <c r="B145" s="2" t="s">
        <v>22</v>
      </c>
      <c r="C145" s="2" t="s">
        <v>22</v>
      </c>
      <c r="D145" s="2" t="s">
        <v>251</v>
      </c>
      <c r="E145" s="2"/>
      <c r="F145" s="63">
        <f t="shared" si="26"/>
        <v>4500.6000000000004</v>
      </c>
      <c r="G145" s="63">
        <f t="shared" si="26"/>
        <v>4497.5</v>
      </c>
      <c r="H145" s="30">
        <f t="shared" ref="H145:H208" si="27">G145/F145*100</f>
        <v>99.931120295071764</v>
      </c>
    </row>
    <row r="146" spans="1:9" ht="141.75" customHeight="1">
      <c r="A146" s="38" t="s">
        <v>112</v>
      </c>
      <c r="B146" s="2" t="s">
        <v>22</v>
      </c>
      <c r="C146" s="2" t="s">
        <v>22</v>
      </c>
      <c r="D146" s="2" t="s">
        <v>54</v>
      </c>
      <c r="E146" s="2" t="s">
        <v>113</v>
      </c>
      <c r="F146" s="63">
        <v>4500.6000000000004</v>
      </c>
      <c r="G146" s="63">
        <v>4497.5</v>
      </c>
      <c r="H146" s="30">
        <f t="shared" si="27"/>
        <v>99.931120295071764</v>
      </c>
    </row>
    <row r="147" spans="1:9" ht="97.5" customHeight="1">
      <c r="A147" s="54" t="s">
        <v>284</v>
      </c>
      <c r="B147" s="2" t="s">
        <v>22</v>
      </c>
      <c r="C147" s="2" t="s">
        <v>22</v>
      </c>
      <c r="D147" s="55" t="s">
        <v>286</v>
      </c>
      <c r="E147" s="2"/>
      <c r="F147" s="63">
        <v>273.39999999999998</v>
      </c>
      <c r="G147" s="63">
        <v>273.39999999999998</v>
      </c>
      <c r="H147" s="30">
        <f t="shared" si="27"/>
        <v>100</v>
      </c>
    </row>
    <row r="148" spans="1:9" ht="81.75" customHeight="1">
      <c r="A148" s="54" t="s">
        <v>285</v>
      </c>
      <c r="B148" s="2" t="s">
        <v>22</v>
      </c>
      <c r="C148" s="2" t="s">
        <v>22</v>
      </c>
      <c r="D148" s="55" t="s">
        <v>286</v>
      </c>
      <c r="E148" s="2"/>
      <c r="F148" s="63">
        <v>273.39999999999998</v>
      </c>
      <c r="G148" s="63">
        <v>273.39999999999998</v>
      </c>
      <c r="H148" s="30">
        <f t="shared" si="27"/>
        <v>100</v>
      </c>
    </row>
    <row r="149" spans="1:9" ht="75" customHeight="1">
      <c r="A149" s="54" t="s">
        <v>285</v>
      </c>
      <c r="B149" s="2" t="s">
        <v>22</v>
      </c>
      <c r="C149" s="2" t="s">
        <v>22</v>
      </c>
      <c r="D149" s="55" t="s">
        <v>286</v>
      </c>
      <c r="E149" s="2"/>
      <c r="F149" s="63">
        <v>273.39999999999998</v>
      </c>
      <c r="G149" s="63">
        <v>273.39999999999998</v>
      </c>
      <c r="H149" s="30">
        <f t="shared" si="27"/>
        <v>100</v>
      </c>
    </row>
    <row r="150" spans="1:9" ht="26.25" customHeight="1">
      <c r="A150" s="21" t="s">
        <v>189</v>
      </c>
      <c r="B150" s="11" t="s">
        <v>25</v>
      </c>
      <c r="C150" s="11"/>
      <c r="D150" s="25" t="s">
        <v>11</v>
      </c>
      <c r="E150" s="25" t="s">
        <v>11</v>
      </c>
      <c r="F150" s="67">
        <f>F151+F164+F185+F197+F202+F209</f>
        <v>980111.59999999986</v>
      </c>
      <c r="G150" s="67">
        <f>G151+G164+G185+G197+G202+G209</f>
        <v>971716.3</v>
      </c>
      <c r="H150" s="30">
        <f t="shared" si="27"/>
        <v>99.143434278300575</v>
      </c>
    </row>
    <row r="151" spans="1:9" ht="24.75" customHeight="1">
      <c r="A151" s="4" t="s">
        <v>26</v>
      </c>
      <c r="B151" s="2" t="s">
        <v>25</v>
      </c>
      <c r="C151" s="2" t="s">
        <v>12</v>
      </c>
      <c r="D151" s="24" t="s">
        <v>11</v>
      </c>
      <c r="E151" s="24" t="s">
        <v>11</v>
      </c>
      <c r="F151" s="64">
        <f>F152</f>
        <v>336226.69999999995</v>
      </c>
      <c r="G151" s="64">
        <f t="shared" ref="G151" si="28">G152</f>
        <v>332293</v>
      </c>
      <c r="H151" s="30">
        <f t="shared" si="27"/>
        <v>98.830045323586745</v>
      </c>
      <c r="I151" s="69"/>
    </row>
    <row r="152" spans="1:9" ht="72" customHeight="1">
      <c r="A152" s="4" t="s">
        <v>145</v>
      </c>
      <c r="B152" s="2" t="s">
        <v>25</v>
      </c>
      <c r="C152" s="2" t="s">
        <v>12</v>
      </c>
      <c r="D152" s="5" t="s">
        <v>77</v>
      </c>
      <c r="E152" s="5"/>
      <c r="F152" s="63">
        <f>F153+F155+F157+F159+F162</f>
        <v>336226.69999999995</v>
      </c>
      <c r="G152" s="63">
        <f t="shared" ref="G152" si="29">G153+G155+G157+G159+G162</f>
        <v>332293</v>
      </c>
      <c r="H152" s="30">
        <f t="shared" si="27"/>
        <v>98.830045323586745</v>
      </c>
    </row>
    <row r="153" spans="1:9" ht="308.25" customHeight="1">
      <c r="A153" s="36" t="s">
        <v>199</v>
      </c>
      <c r="B153" s="2" t="s">
        <v>25</v>
      </c>
      <c r="C153" s="2" t="s">
        <v>12</v>
      </c>
      <c r="D153" s="2" t="s">
        <v>200</v>
      </c>
      <c r="E153" s="24"/>
      <c r="F153" s="63">
        <f>F154</f>
        <v>270734.59999999998</v>
      </c>
      <c r="G153" s="63">
        <f>G154</f>
        <v>270734.59999999998</v>
      </c>
      <c r="H153" s="30">
        <f t="shared" si="27"/>
        <v>100</v>
      </c>
    </row>
    <row r="154" spans="1:9" ht="138.75" customHeight="1">
      <c r="A154" s="31" t="s">
        <v>112</v>
      </c>
      <c r="B154" s="2" t="s">
        <v>25</v>
      </c>
      <c r="C154" s="2" t="s">
        <v>12</v>
      </c>
      <c r="D154" s="2" t="s">
        <v>200</v>
      </c>
      <c r="E154" s="2" t="s">
        <v>113</v>
      </c>
      <c r="F154" s="63">
        <v>270734.59999999998</v>
      </c>
      <c r="G154" s="63">
        <v>270734.59999999998</v>
      </c>
      <c r="H154" s="30">
        <f t="shared" si="27"/>
        <v>100</v>
      </c>
    </row>
    <row r="155" spans="1:9" ht="237" customHeight="1">
      <c r="A155" s="49" t="s">
        <v>201</v>
      </c>
      <c r="B155" s="2" t="s">
        <v>25</v>
      </c>
      <c r="C155" s="2" t="s">
        <v>12</v>
      </c>
      <c r="D155" s="2" t="s">
        <v>140</v>
      </c>
      <c r="E155" s="2"/>
      <c r="F155" s="63">
        <f>F156</f>
        <v>1782</v>
      </c>
      <c r="G155" s="63">
        <f>G156</f>
        <v>1782</v>
      </c>
      <c r="H155" s="30">
        <f t="shared" si="27"/>
        <v>100</v>
      </c>
    </row>
    <row r="156" spans="1:9" ht="79.5" customHeight="1">
      <c r="A156" s="4" t="s">
        <v>117</v>
      </c>
      <c r="B156" s="2" t="s">
        <v>25</v>
      </c>
      <c r="C156" s="2" t="s">
        <v>12</v>
      </c>
      <c r="D156" s="2" t="s">
        <v>140</v>
      </c>
      <c r="E156" s="2" t="s">
        <v>111</v>
      </c>
      <c r="F156" s="63">
        <v>1782</v>
      </c>
      <c r="G156" s="63">
        <v>1782</v>
      </c>
      <c r="H156" s="30">
        <f t="shared" si="27"/>
        <v>100</v>
      </c>
    </row>
    <row r="157" spans="1:9" ht="143.25" customHeight="1">
      <c r="A157" s="4" t="s">
        <v>192</v>
      </c>
      <c r="B157" s="2" t="s">
        <v>25</v>
      </c>
      <c r="C157" s="2" t="s">
        <v>12</v>
      </c>
      <c r="D157" s="2" t="s">
        <v>193</v>
      </c>
      <c r="E157" s="2"/>
      <c r="F157" s="63">
        <v>14296</v>
      </c>
      <c r="G157" s="63">
        <f>G158</f>
        <v>14065.9</v>
      </c>
      <c r="H157" s="30">
        <f t="shared" si="27"/>
        <v>98.390458869613866</v>
      </c>
    </row>
    <row r="158" spans="1:9" ht="142.5" customHeight="1">
      <c r="A158" s="31" t="s">
        <v>112</v>
      </c>
      <c r="B158" s="2" t="s">
        <v>25</v>
      </c>
      <c r="C158" s="2" t="s">
        <v>12</v>
      </c>
      <c r="D158" s="2" t="s">
        <v>193</v>
      </c>
      <c r="E158" s="2" t="s">
        <v>113</v>
      </c>
      <c r="F158" s="63">
        <v>14296</v>
      </c>
      <c r="G158" s="63">
        <v>14065.9</v>
      </c>
      <c r="H158" s="30">
        <f t="shared" si="27"/>
        <v>98.390458869613866</v>
      </c>
    </row>
    <row r="159" spans="1:9" ht="51" customHeight="1">
      <c r="A159" s="4" t="s">
        <v>56</v>
      </c>
      <c r="B159" s="2" t="s">
        <v>25</v>
      </c>
      <c r="C159" s="2" t="s">
        <v>12</v>
      </c>
      <c r="D159" s="2" t="s">
        <v>71</v>
      </c>
      <c r="E159" s="2"/>
      <c r="F159" s="63">
        <f>F160+F161</f>
        <v>42698.8</v>
      </c>
      <c r="G159" s="63">
        <f t="shared" ref="G159" si="30">G160+G161</f>
        <v>39653.9</v>
      </c>
      <c r="H159" s="30">
        <f t="shared" si="27"/>
        <v>92.868886245046696</v>
      </c>
    </row>
    <row r="160" spans="1:9" ht="69" customHeight="1">
      <c r="A160" s="31" t="s">
        <v>117</v>
      </c>
      <c r="B160" s="2" t="s">
        <v>25</v>
      </c>
      <c r="C160" s="2" t="s">
        <v>12</v>
      </c>
      <c r="D160" s="2" t="s">
        <v>71</v>
      </c>
      <c r="E160" s="2" t="s">
        <v>111</v>
      </c>
      <c r="F160" s="63">
        <v>41572.400000000001</v>
      </c>
      <c r="G160" s="63">
        <v>38534.9</v>
      </c>
      <c r="H160" s="30">
        <f t="shared" si="27"/>
        <v>92.69346970586254</v>
      </c>
    </row>
    <row r="161" spans="1:9" ht="25.5" customHeight="1">
      <c r="A161" s="4" t="s">
        <v>115</v>
      </c>
      <c r="B161" s="2" t="s">
        <v>25</v>
      </c>
      <c r="C161" s="2" t="s">
        <v>12</v>
      </c>
      <c r="D161" s="2" t="s">
        <v>71</v>
      </c>
      <c r="E161" s="2" t="s">
        <v>114</v>
      </c>
      <c r="F161" s="63">
        <v>1126.4000000000001</v>
      </c>
      <c r="G161" s="63">
        <v>1119</v>
      </c>
      <c r="H161" s="30">
        <f t="shared" si="27"/>
        <v>99.343039772727266</v>
      </c>
      <c r="I161" s="50"/>
    </row>
    <row r="162" spans="1:9" ht="79.5" customHeight="1">
      <c r="A162" s="44" t="s">
        <v>219</v>
      </c>
      <c r="B162" s="2" t="s">
        <v>25</v>
      </c>
      <c r="C162" s="2" t="s">
        <v>12</v>
      </c>
      <c r="D162" s="2" t="s">
        <v>252</v>
      </c>
      <c r="E162" s="2"/>
      <c r="F162" s="63">
        <f>F163</f>
        <v>6715.3</v>
      </c>
      <c r="G162" s="63">
        <f t="shared" ref="G162" si="31">G163</f>
        <v>6056.6</v>
      </c>
      <c r="H162" s="30">
        <f t="shared" si="27"/>
        <v>90.191056244694963</v>
      </c>
    </row>
    <row r="163" spans="1:9" ht="84.75" customHeight="1">
      <c r="A163" s="31" t="s">
        <v>117</v>
      </c>
      <c r="B163" s="2" t="s">
        <v>25</v>
      </c>
      <c r="C163" s="2" t="s">
        <v>12</v>
      </c>
      <c r="D163" s="2" t="s">
        <v>252</v>
      </c>
      <c r="E163" s="2" t="s">
        <v>111</v>
      </c>
      <c r="F163" s="63">
        <v>6715.3</v>
      </c>
      <c r="G163" s="63">
        <v>6056.6</v>
      </c>
      <c r="H163" s="30">
        <f t="shared" si="27"/>
        <v>90.191056244694963</v>
      </c>
    </row>
    <row r="164" spans="1:9" ht="27.75" customHeight="1">
      <c r="A164" s="4" t="s">
        <v>28</v>
      </c>
      <c r="B164" s="2" t="s">
        <v>25</v>
      </c>
      <c r="C164" s="2" t="s">
        <v>27</v>
      </c>
      <c r="D164" s="24" t="s">
        <v>11</v>
      </c>
      <c r="E164" s="24" t="s">
        <v>11</v>
      </c>
      <c r="F164" s="64">
        <f>F165</f>
        <v>583903.79999999993</v>
      </c>
      <c r="G164" s="64">
        <f>G165</f>
        <v>579541.80000000005</v>
      </c>
      <c r="H164" s="30">
        <f t="shared" si="27"/>
        <v>99.252959134706799</v>
      </c>
      <c r="I164" s="53"/>
    </row>
    <row r="165" spans="1:9" ht="72" customHeight="1">
      <c r="A165" s="4" t="s">
        <v>145</v>
      </c>
      <c r="B165" s="2" t="s">
        <v>25</v>
      </c>
      <c r="C165" s="2" t="s">
        <v>27</v>
      </c>
      <c r="D165" s="5" t="s">
        <v>77</v>
      </c>
      <c r="E165" s="5"/>
      <c r="F165" s="63">
        <f>F166+F168+F172+F174+F179+F181+F183+F170</f>
        <v>583903.79999999993</v>
      </c>
      <c r="G165" s="63">
        <f>G166+G168+G172+G174+G179+G181+G183+G170</f>
        <v>579541.80000000005</v>
      </c>
      <c r="H165" s="30">
        <f t="shared" si="27"/>
        <v>99.252959134706799</v>
      </c>
    </row>
    <row r="166" spans="1:9" ht="313.5" customHeight="1">
      <c r="A166" s="36" t="s">
        <v>199</v>
      </c>
      <c r="B166" s="2" t="s">
        <v>25</v>
      </c>
      <c r="C166" s="2" t="s">
        <v>27</v>
      </c>
      <c r="D166" s="2" t="s">
        <v>200</v>
      </c>
      <c r="E166" s="2"/>
      <c r="F166" s="63">
        <f>F167</f>
        <v>387627</v>
      </c>
      <c r="G166" s="63">
        <f>G167</f>
        <v>387627</v>
      </c>
      <c r="H166" s="30">
        <f t="shared" si="27"/>
        <v>100</v>
      </c>
    </row>
    <row r="167" spans="1:9" ht="144" customHeight="1">
      <c r="A167" s="31" t="s">
        <v>112</v>
      </c>
      <c r="B167" s="2" t="s">
        <v>25</v>
      </c>
      <c r="C167" s="2" t="s">
        <v>27</v>
      </c>
      <c r="D167" s="2" t="s">
        <v>200</v>
      </c>
      <c r="E167" s="2" t="s">
        <v>113</v>
      </c>
      <c r="F167" s="63">
        <v>387627</v>
      </c>
      <c r="G167" s="63">
        <v>387627</v>
      </c>
      <c r="H167" s="30">
        <f t="shared" si="27"/>
        <v>100</v>
      </c>
    </row>
    <row r="168" spans="1:9" ht="147.75" customHeight="1">
      <c r="A168" s="4" t="s">
        <v>194</v>
      </c>
      <c r="B168" s="2" t="s">
        <v>25</v>
      </c>
      <c r="C168" s="2" t="s">
        <v>27</v>
      </c>
      <c r="D168" s="2" t="s">
        <v>193</v>
      </c>
      <c r="E168" s="2"/>
      <c r="F168" s="63">
        <f>F169</f>
        <v>24169.599999999999</v>
      </c>
      <c r="G168" s="63">
        <f>G169</f>
        <v>24095.7</v>
      </c>
      <c r="H168" s="30">
        <f t="shared" si="27"/>
        <v>99.694244009003057</v>
      </c>
    </row>
    <row r="169" spans="1:9" ht="144" customHeight="1">
      <c r="A169" s="31" t="s">
        <v>112</v>
      </c>
      <c r="B169" s="2" t="s">
        <v>25</v>
      </c>
      <c r="C169" s="2" t="s">
        <v>27</v>
      </c>
      <c r="D169" s="2" t="s">
        <v>193</v>
      </c>
      <c r="E169" s="2" t="s">
        <v>113</v>
      </c>
      <c r="F169" s="63">
        <v>24169.599999999999</v>
      </c>
      <c r="G169" s="63">
        <v>24095.7</v>
      </c>
      <c r="H169" s="30">
        <f t="shared" si="27"/>
        <v>99.694244009003057</v>
      </c>
    </row>
    <row r="170" spans="1:9" ht="30.75" customHeight="1">
      <c r="A170" s="31" t="s">
        <v>305</v>
      </c>
      <c r="B170" s="2" t="s">
        <v>25</v>
      </c>
      <c r="C170" s="2" t="s">
        <v>27</v>
      </c>
      <c r="D170" s="2" t="s">
        <v>306</v>
      </c>
      <c r="E170" s="2"/>
      <c r="F170" s="63">
        <v>225.5</v>
      </c>
      <c r="G170" s="63">
        <v>205.1</v>
      </c>
      <c r="H170" s="30">
        <f t="shared" si="27"/>
        <v>90.953436807095343</v>
      </c>
    </row>
    <row r="171" spans="1:9" ht="80.25" customHeight="1">
      <c r="A171" s="4" t="s">
        <v>117</v>
      </c>
      <c r="B171" s="2" t="s">
        <v>25</v>
      </c>
      <c r="C171" s="2" t="s">
        <v>27</v>
      </c>
      <c r="D171" s="2" t="s">
        <v>306</v>
      </c>
      <c r="E171" s="2" t="s">
        <v>111</v>
      </c>
      <c r="F171" s="63">
        <v>225.5</v>
      </c>
      <c r="G171" s="63">
        <v>205.1</v>
      </c>
      <c r="H171" s="30">
        <f t="shared" si="27"/>
        <v>90.953436807095343</v>
      </c>
    </row>
    <row r="172" spans="1:9" ht="279.75" customHeight="1">
      <c r="A172" s="10" t="s">
        <v>134</v>
      </c>
      <c r="B172" s="2" t="s">
        <v>25</v>
      </c>
      <c r="C172" s="2" t="s">
        <v>27</v>
      </c>
      <c r="D172" s="5" t="s">
        <v>70</v>
      </c>
      <c r="E172" s="5"/>
      <c r="F172" s="63">
        <f>F173</f>
        <v>28625</v>
      </c>
      <c r="G172" s="63">
        <f>G173</f>
        <v>28625</v>
      </c>
      <c r="H172" s="30">
        <f t="shared" si="27"/>
        <v>100</v>
      </c>
    </row>
    <row r="173" spans="1:9" ht="71.25" customHeight="1">
      <c r="A173" s="4" t="s">
        <v>117</v>
      </c>
      <c r="B173" s="2" t="s">
        <v>25</v>
      </c>
      <c r="C173" s="2" t="s">
        <v>27</v>
      </c>
      <c r="D173" s="5" t="s">
        <v>70</v>
      </c>
      <c r="E173" s="5" t="s">
        <v>111</v>
      </c>
      <c r="F173" s="63">
        <v>28625</v>
      </c>
      <c r="G173" s="63">
        <v>28625</v>
      </c>
      <c r="H173" s="30">
        <f t="shared" si="27"/>
        <v>100</v>
      </c>
    </row>
    <row r="174" spans="1:9" ht="54" customHeight="1">
      <c r="A174" s="4" t="s">
        <v>56</v>
      </c>
      <c r="B174" s="2" t="s">
        <v>25</v>
      </c>
      <c r="C174" s="2" t="s">
        <v>27</v>
      </c>
      <c r="D174" s="2" t="s">
        <v>71</v>
      </c>
      <c r="E174" s="2"/>
      <c r="F174" s="63">
        <f>F175+F176+F177+F178</f>
        <v>21679.8</v>
      </c>
      <c r="G174" s="63">
        <f t="shared" ref="G174" si="32">G175+G176+G177+G178</f>
        <v>18949.900000000001</v>
      </c>
      <c r="H174" s="30">
        <f t="shared" si="27"/>
        <v>87.40809417061044</v>
      </c>
    </row>
    <row r="175" spans="1:9" ht="147.75" customHeight="1">
      <c r="A175" s="31" t="s">
        <v>112</v>
      </c>
      <c r="B175" s="2" t="s">
        <v>25</v>
      </c>
      <c r="C175" s="2" t="s">
        <v>27</v>
      </c>
      <c r="D175" s="2" t="s">
        <v>71</v>
      </c>
      <c r="E175" s="2" t="s">
        <v>113</v>
      </c>
      <c r="F175" s="63">
        <v>4396.8999999999996</v>
      </c>
      <c r="G175" s="63">
        <v>3444.4</v>
      </c>
      <c r="H175" s="30">
        <f t="shared" si="27"/>
        <v>78.337010166253506</v>
      </c>
    </row>
    <row r="176" spans="1:9" ht="72" customHeight="1">
      <c r="A176" s="4" t="s">
        <v>117</v>
      </c>
      <c r="B176" s="2" t="s">
        <v>25</v>
      </c>
      <c r="C176" s="2" t="s">
        <v>27</v>
      </c>
      <c r="D176" s="2" t="s">
        <v>71</v>
      </c>
      <c r="E176" s="2" t="s">
        <v>111</v>
      </c>
      <c r="F176" s="63">
        <v>11126</v>
      </c>
      <c r="G176" s="63">
        <v>9376.7000000000007</v>
      </c>
      <c r="H176" s="30">
        <f t="shared" si="27"/>
        <v>84.27736832644257</v>
      </c>
      <c r="I176" s="50"/>
    </row>
    <row r="177" spans="1:10" ht="48" customHeight="1">
      <c r="A177" s="4" t="s">
        <v>119</v>
      </c>
      <c r="B177" s="2" t="s">
        <v>25</v>
      </c>
      <c r="C177" s="2" t="s">
        <v>27</v>
      </c>
      <c r="D177" s="2" t="s">
        <v>71</v>
      </c>
      <c r="E177" s="2" t="s">
        <v>118</v>
      </c>
      <c r="F177" s="63">
        <v>431.6</v>
      </c>
      <c r="G177" s="63">
        <v>403.5</v>
      </c>
      <c r="H177" s="30">
        <f t="shared" si="27"/>
        <v>93.489341983317885</v>
      </c>
      <c r="I177" s="50"/>
    </row>
    <row r="178" spans="1:10" ht="32.25" customHeight="1">
      <c r="A178" s="4" t="s">
        <v>115</v>
      </c>
      <c r="B178" s="5" t="s">
        <v>25</v>
      </c>
      <c r="C178" s="5" t="s">
        <v>27</v>
      </c>
      <c r="D178" s="5" t="s">
        <v>71</v>
      </c>
      <c r="E178" s="6" t="s">
        <v>114</v>
      </c>
      <c r="F178" s="64">
        <v>5725.3</v>
      </c>
      <c r="G178" s="64">
        <v>5725.3</v>
      </c>
      <c r="H178" s="30">
        <f t="shared" si="27"/>
        <v>100</v>
      </c>
      <c r="I178" s="50"/>
    </row>
    <row r="179" spans="1:10" ht="71.25" customHeight="1">
      <c r="A179" s="44" t="s">
        <v>219</v>
      </c>
      <c r="B179" s="2" t="s">
        <v>25</v>
      </c>
      <c r="C179" s="2" t="s">
        <v>27</v>
      </c>
      <c r="D179" s="2" t="s">
        <v>252</v>
      </c>
      <c r="E179" s="2"/>
      <c r="F179" s="63">
        <f>F180</f>
        <v>20368.2</v>
      </c>
      <c r="G179" s="63">
        <f t="shared" ref="G179" si="33">G180</f>
        <v>18830.400000000001</v>
      </c>
      <c r="H179" s="30">
        <f t="shared" si="27"/>
        <v>92.449995581347395</v>
      </c>
    </row>
    <row r="180" spans="1:10" ht="83.25" customHeight="1">
      <c r="A180" s="31" t="s">
        <v>117</v>
      </c>
      <c r="B180" s="2" t="s">
        <v>25</v>
      </c>
      <c r="C180" s="2" t="s">
        <v>27</v>
      </c>
      <c r="D180" s="2" t="s">
        <v>252</v>
      </c>
      <c r="E180" s="2" t="s">
        <v>111</v>
      </c>
      <c r="F180" s="63">
        <v>20368.2</v>
      </c>
      <c r="G180" s="63">
        <v>18830.400000000001</v>
      </c>
      <c r="H180" s="30">
        <f t="shared" si="27"/>
        <v>92.449995581347395</v>
      </c>
    </row>
    <row r="181" spans="1:10" ht="118.5" customHeight="1">
      <c r="A181" s="32" t="s">
        <v>177</v>
      </c>
      <c r="B181" s="2" t="s">
        <v>25</v>
      </c>
      <c r="C181" s="2" t="s">
        <v>27</v>
      </c>
      <c r="D181" s="2" t="s">
        <v>178</v>
      </c>
      <c r="E181" s="2"/>
      <c r="F181" s="63">
        <f>F182</f>
        <v>54762.1</v>
      </c>
      <c r="G181" s="63">
        <f>G182</f>
        <v>54762.1</v>
      </c>
      <c r="H181" s="30">
        <f t="shared" si="27"/>
        <v>100</v>
      </c>
      <c r="I181" s="50"/>
    </row>
    <row r="182" spans="1:10" ht="123" customHeight="1">
      <c r="A182" s="31" t="s">
        <v>112</v>
      </c>
      <c r="B182" s="2" t="s">
        <v>25</v>
      </c>
      <c r="C182" s="2" t="s">
        <v>27</v>
      </c>
      <c r="D182" s="2" t="s">
        <v>178</v>
      </c>
      <c r="E182" s="2" t="s">
        <v>113</v>
      </c>
      <c r="F182" s="63">
        <v>54762.1</v>
      </c>
      <c r="G182" s="63">
        <v>54762.1</v>
      </c>
      <c r="H182" s="30">
        <f t="shared" si="27"/>
        <v>100</v>
      </c>
    </row>
    <row r="183" spans="1:10" ht="90.75" customHeight="1">
      <c r="A183" s="32" t="s">
        <v>179</v>
      </c>
      <c r="B183" s="2" t="s">
        <v>25</v>
      </c>
      <c r="C183" s="2" t="s">
        <v>27</v>
      </c>
      <c r="D183" s="2" t="s">
        <v>180</v>
      </c>
      <c r="E183" s="2"/>
      <c r="F183" s="63">
        <f>F184</f>
        <v>46446.6</v>
      </c>
      <c r="G183" s="63">
        <f t="shared" ref="G183" si="34">G184</f>
        <v>46446.6</v>
      </c>
      <c r="H183" s="30">
        <f t="shared" si="27"/>
        <v>100</v>
      </c>
    </row>
    <row r="184" spans="1:10" ht="75" customHeight="1">
      <c r="A184" s="4" t="s">
        <v>117</v>
      </c>
      <c r="B184" s="2" t="s">
        <v>25</v>
      </c>
      <c r="C184" s="2" t="s">
        <v>27</v>
      </c>
      <c r="D184" s="2" t="s">
        <v>180</v>
      </c>
      <c r="E184" s="2" t="s">
        <v>111</v>
      </c>
      <c r="F184" s="63">
        <v>46446.6</v>
      </c>
      <c r="G184" s="63">
        <v>46446.6</v>
      </c>
      <c r="H184" s="30">
        <f t="shared" si="27"/>
        <v>100</v>
      </c>
    </row>
    <row r="185" spans="1:10" ht="71.25" customHeight="1">
      <c r="A185" s="4" t="s">
        <v>76</v>
      </c>
      <c r="B185" s="2" t="s">
        <v>25</v>
      </c>
      <c r="C185" s="2" t="s">
        <v>13</v>
      </c>
      <c r="D185" s="2"/>
      <c r="E185" s="2"/>
      <c r="F185" s="63">
        <f>F186+F195</f>
        <v>41408.1</v>
      </c>
      <c r="G185" s="63">
        <f t="shared" ref="G185" si="35">G186+G195</f>
        <v>41311.300000000003</v>
      </c>
      <c r="H185" s="30">
        <f t="shared" si="27"/>
        <v>99.766229312622428</v>
      </c>
    </row>
    <row r="186" spans="1:10" ht="71.25" customHeight="1">
      <c r="A186" s="4" t="s">
        <v>205</v>
      </c>
      <c r="B186" s="2" t="s">
        <v>25</v>
      </c>
      <c r="C186" s="2" t="s">
        <v>13</v>
      </c>
      <c r="D186" s="2" t="s">
        <v>188</v>
      </c>
      <c r="E186" s="2"/>
      <c r="F186" s="63">
        <f>F187+F189+F191</f>
        <v>41358.1</v>
      </c>
      <c r="G186" s="63">
        <f t="shared" ref="G186" si="36">G187+G189+G191</f>
        <v>41261.300000000003</v>
      </c>
      <c r="H186" s="30">
        <f t="shared" si="27"/>
        <v>99.76594669484335</v>
      </c>
      <c r="I186" s="69"/>
      <c r="J186" s="69"/>
    </row>
    <row r="187" spans="1:10" ht="237.75" customHeight="1">
      <c r="A187" s="49" t="s">
        <v>195</v>
      </c>
      <c r="B187" s="2" t="s">
        <v>25</v>
      </c>
      <c r="C187" s="2" t="s">
        <v>13</v>
      </c>
      <c r="D187" s="2" t="s">
        <v>196</v>
      </c>
      <c r="E187" s="2"/>
      <c r="F187" s="63">
        <v>560.79999999999995</v>
      </c>
      <c r="G187" s="63">
        <v>545.20000000000005</v>
      </c>
      <c r="H187" s="30">
        <f t="shared" si="27"/>
        <v>97.218259629101297</v>
      </c>
    </row>
    <row r="188" spans="1:10" ht="140.25" customHeight="1">
      <c r="A188" s="31" t="s">
        <v>112</v>
      </c>
      <c r="B188" s="2" t="s">
        <v>25</v>
      </c>
      <c r="C188" s="2" t="s">
        <v>13</v>
      </c>
      <c r="D188" s="2" t="s">
        <v>196</v>
      </c>
      <c r="E188" s="2" t="s">
        <v>113</v>
      </c>
      <c r="F188" s="63">
        <v>560.79999999999995</v>
      </c>
      <c r="G188" s="63">
        <v>545.20000000000005</v>
      </c>
      <c r="H188" s="30">
        <f t="shared" si="27"/>
        <v>97.218259629101297</v>
      </c>
    </row>
    <row r="189" spans="1:10" ht="80.25" customHeight="1">
      <c r="A189" s="32" t="s">
        <v>204</v>
      </c>
      <c r="B189" s="2" t="s">
        <v>25</v>
      </c>
      <c r="C189" s="2" t="s">
        <v>13</v>
      </c>
      <c r="D189" s="2" t="s">
        <v>203</v>
      </c>
      <c r="E189" s="2"/>
      <c r="F189" s="63">
        <f>F190</f>
        <v>13994.9</v>
      </c>
      <c r="G189" s="63">
        <f t="shared" ref="G189" si="37">G190</f>
        <v>13994.9</v>
      </c>
      <c r="H189" s="30">
        <f t="shared" si="27"/>
        <v>100</v>
      </c>
    </row>
    <row r="190" spans="1:10" ht="140.25" customHeight="1">
      <c r="A190" s="31" t="s">
        <v>112</v>
      </c>
      <c r="B190" s="2" t="s">
        <v>25</v>
      </c>
      <c r="C190" s="2" t="s">
        <v>13</v>
      </c>
      <c r="D190" s="2" t="s">
        <v>203</v>
      </c>
      <c r="E190" s="2" t="s">
        <v>113</v>
      </c>
      <c r="F190" s="63">
        <v>13994.9</v>
      </c>
      <c r="G190" s="63">
        <v>13994.9</v>
      </c>
      <c r="H190" s="30">
        <f t="shared" si="27"/>
        <v>100</v>
      </c>
    </row>
    <row r="191" spans="1:10" ht="49.5" customHeight="1">
      <c r="A191" s="4" t="s">
        <v>56</v>
      </c>
      <c r="B191" s="2" t="s">
        <v>25</v>
      </c>
      <c r="C191" s="2" t="s">
        <v>13</v>
      </c>
      <c r="D191" s="5" t="s">
        <v>72</v>
      </c>
      <c r="E191" s="5"/>
      <c r="F191" s="63">
        <f>F192+F193+F194</f>
        <v>26802.400000000001</v>
      </c>
      <c r="G191" s="63">
        <v>26721.200000000001</v>
      </c>
      <c r="H191" s="30">
        <f t="shared" si="27"/>
        <v>99.697042055935299</v>
      </c>
    </row>
    <row r="192" spans="1:10" ht="143.25" customHeight="1">
      <c r="A192" s="31" t="s">
        <v>112</v>
      </c>
      <c r="B192" s="2" t="s">
        <v>25</v>
      </c>
      <c r="C192" s="2" t="s">
        <v>13</v>
      </c>
      <c r="D192" s="5" t="s">
        <v>72</v>
      </c>
      <c r="E192" s="5" t="s">
        <v>113</v>
      </c>
      <c r="F192" s="63">
        <v>26370.9</v>
      </c>
      <c r="G192" s="63">
        <v>26290.9</v>
      </c>
      <c r="H192" s="30">
        <f t="shared" si="27"/>
        <v>99.696635306341463</v>
      </c>
    </row>
    <row r="193" spans="1:9" ht="70.5" customHeight="1">
      <c r="A193" s="4" t="s">
        <v>117</v>
      </c>
      <c r="B193" s="2" t="s">
        <v>25</v>
      </c>
      <c r="C193" s="2" t="s">
        <v>13</v>
      </c>
      <c r="D193" s="5" t="s">
        <v>72</v>
      </c>
      <c r="E193" s="5" t="s">
        <v>111</v>
      </c>
      <c r="F193" s="63">
        <v>306.60000000000002</v>
      </c>
      <c r="G193" s="63">
        <v>306.60000000000002</v>
      </c>
      <c r="H193" s="30">
        <f t="shared" si="27"/>
        <v>100</v>
      </c>
    </row>
    <row r="194" spans="1:9" ht="30.75" customHeight="1">
      <c r="A194" s="4" t="s">
        <v>115</v>
      </c>
      <c r="B194" s="2" t="s">
        <v>25</v>
      </c>
      <c r="C194" s="2" t="s">
        <v>13</v>
      </c>
      <c r="D194" s="5" t="s">
        <v>72</v>
      </c>
      <c r="E194" s="5" t="s">
        <v>114</v>
      </c>
      <c r="F194" s="63">
        <v>124.9</v>
      </c>
      <c r="G194" s="63">
        <v>124.9</v>
      </c>
      <c r="H194" s="30">
        <f t="shared" si="27"/>
        <v>100</v>
      </c>
      <c r="I194" s="50"/>
    </row>
    <row r="195" spans="1:9" ht="81.75" customHeight="1">
      <c r="A195" s="4" t="s">
        <v>197</v>
      </c>
      <c r="B195" s="2" t="s">
        <v>25</v>
      </c>
      <c r="C195" s="2" t="s">
        <v>13</v>
      </c>
      <c r="D195" s="5" t="s">
        <v>105</v>
      </c>
      <c r="E195" s="5"/>
      <c r="F195" s="63">
        <v>50</v>
      </c>
      <c r="G195" s="63">
        <v>50</v>
      </c>
      <c r="H195" s="30">
        <f t="shared" si="27"/>
        <v>100</v>
      </c>
    </row>
    <row r="196" spans="1:9" ht="78" customHeight="1">
      <c r="A196" s="4" t="s">
        <v>117</v>
      </c>
      <c r="B196" s="2" t="s">
        <v>25</v>
      </c>
      <c r="C196" s="2" t="s">
        <v>13</v>
      </c>
      <c r="D196" s="5" t="s">
        <v>105</v>
      </c>
      <c r="E196" s="5" t="s">
        <v>111</v>
      </c>
      <c r="F196" s="63">
        <v>50</v>
      </c>
      <c r="G196" s="63">
        <v>50</v>
      </c>
      <c r="H196" s="30">
        <f t="shared" si="27"/>
        <v>100</v>
      </c>
    </row>
    <row r="197" spans="1:9" ht="48" customHeight="1">
      <c r="A197" s="4" t="s">
        <v>107</v>
      </c>
      <c r="B197" s="2" t="s">
        <v>25</v>
      </c>
      <c r="C197" s="2" t="s">
        <v>22</v>
      </c>
      <c r="D197" s="2"/>
      <c r="E197" s="5"/>
      <c r="F197" s="63">
        <f>F198</f>
        <v>934.2</v>
      </c>
      <c r="G197" s="63">
        <f t="shared" ref="G197" si="38">G198</f>
        <v>934.2</v>
      </c>
      <c r="H197" s="30">
        <f t="shared" si="27"/>
        <v>100</v>
      </c>
    </row>
    <row r="198" spans="1:9" ht="75" customHeight="1">
      <c r="A198" s="36" t="s">
        <v>152</v>
      </c>
      <c r="B198" s="2" t="s">
        <v>25</v>
      </c>
      <c r="C198" s="2" t="s">
        <v>22</v>
      </c>
      <c r="D198" s="2" t="s">
        <v>77</v>
      </c>
      <c r="E198" s="5"/>
      <c r="F198" s="63">
        <f t="shared" ref="F198:G199" si="39">F199</f>
        <v>934.2</v>
      </c>
      <c r="G198" s="63">
        <f t="shared" si="39"/>
        <v>934.2</v>
      </c>
      <c r="H198" s="30">
        <f t="shared" si="27"/>
        <v>100</v>
      </c>
    </row>
    <row r="199" spans="1:9" ht="261.75" customHeight="1">
      <c r="A199" s="36" t="s">
        <v>162</v>
      </c>
      <c r="B199" s="2" t="s">
        <v>25</v>
      </c>
      <c r="C199" s="2" t="s">
        <v>22</v>
      </c>
      <c r="D199" s="2" t="s">
        <v>151</v>
      </c>
      <c r="E199" s="5"/>
      <c r="F199" s="63">
        <f t="shared" si="39"/>
        <v>934.2</v>
      </c>
      <c r="G199" s="63">
        <f t="shared" si="39"/>
        <v>934.2</v>
      </c>
      <c r="H199" s="30">
        <f t="shared" si="27"/>
        <v>100</v>
      </c>
    </row>
    <row r="200" spans="1:9" ht="69.75">
      <c r="A200" s="4" t="s">
        <v>64</v>
      </c>
      <c r="B200" s="2" t="s">
        <v>25</v>
      </c>
      <c r="C200" s="2" t="s">
        <v>22</v>
      </c>
      <c r="D200" s="2" t="s">
        <v>151</v>
      </c>
      <c r="E200" s="5" t="s">
        <v>111</v>
      </c>
      <c r="F200" s="63">
        <v>934.2</v>
      </c>
      <c r="G200" s="63">
        <v>934.2</v>
      </c>
      <c r="H200" s="30">
        <f t="shared" si="27"/>
        <v>100</v>
      </c>
    </row>
    <row r="201" spans="1:9" ht="23.25" hidden="1">
      <c r="A201" s="4"/>
      <c r="B201" s="2"/>
      <c r="C201" s="2"/>
      <c r="D201" s="2"/>
      <c r="E201" s="5"/>
      <c r="F201" s="63"/>
      <c r="G201" s="63"/>
      <c r="H201" s="30" t="e">
        <f t="shared" si="27"/>
        <v>#DIV/0!</v>
      </c>
    </row>
    <row r="202" spans="1:9" ht="32.25" customHeight="1">
      <c r="A202" s="4" t="s">
        <v>29</v>
      </c>
      <c r="B202" s="2" t="s">
        <v>25</v>
      </c>
      <c r="C202" s="2" t="s">
        <v>25</v>
      </c>
      <c r="D202" s="5" t="s">
        <v>11</v>
      </c>
      <c r="E202" s="5" t="s">
        <v>11</v>
      </c>
      <c r="F202" s="63">
        <f>F203+F206+F208</f>
        <v>1225</v>
      </c>
      <c r="G202" s="63">
        <f t="shared" ref="G202" si="40">G203+G206+G208</f>
        <v>1225</v>
      </c>
      <c r="H202" s="30">
        <f t="shared" si="27"/>
        <v>100</v>
      </c>
    </row>
    <row r="203" spans="1:9" ht="73.5" customHeight="1">
      <c r="A203" s="4" t="s">
        <v>123</v>
      </c>
      <c r="B203" s="2" t="s">
        <v>25</v>
      </c>
      <c r="C203" s="2" t="s">
        <v>25</v>
      </c>
      <c r="D203" s="5" t="s">
        <v>103</v>
      </c>
      <c r="E203" s="5"/>
      <c r="F203" s="63">
        <v>80</v>
      </c>
      <c r="G203" s="63">
        <v>80</v>
      </c>
      <c r="H203" s="30">
        <f t="shared" si="27"/>
        <v>100</v>
      </c>
    </row>
    <row r="204" spans="1:9" ht="75" customHeight="1">
      <c r="A204" s="4" t="s">
        <v>117</v>
      </c>
      <c r="B204" s="2" t="s">
        <v>25</v>
      </c>
      <c r="C204" s="2" t="s">
        <v>25</v>
      </c>
      <c r="D204" s="5" t="s">
        <v>103</v>
      </c>
      <c r="E204" s="5" t="s">
        <v>111</v>
      </c>
      <c r="F204" s="63">
        <v>80</v>
      </c>
      <c r="G204" s="63">
        <v>80</v>
      </c>
      <c r="H204" s="30">
        <f t="shared" si="27"/>
        <v>100</v>
      </c>
    </row>
    <row r="205" spans="1:9" ht="51.75" customHeight="1">
      <c r="A205" s="4" t="s">
        <v>129</v>
      </c>
      <c r="B205" s="2" t="s">
        <v>25</v>
      </c>
      <c r="C205" s="2" t="s">
        <v>25</v>
      </c>
      <c r="D205" s="5" t="s">
        <v>253</v>
      </c>
      <c r="E205" s="5"/>
      <c r="F205" s="63">
        <f>F206</f>
        <v>420</v>
      </c>
      <c r="G205" s="63">
        <f>G206</f>
        <v>420</v>
      </c>
      <c r="H205" s="30">
        <f t="shared" si="27"/>
        <v>100</v>
      </c>
    </row>
    <row r="206" spans="1:9" ht="76.5" customHeight="1">
      <c r="A206" s="4" t="s">
        <v>117</v>
      </c>
      <c r="B206" s="2" t="s">
        <v>25</v>
      </c>
      <c r="C206" s="2" t="s">
        <v>25</v>
      </c>
      <c r="D206" s="5" t="s">
        <v>253</v>
      </c>
      <c r="E206" s="5" t="s">
        <v>111</v>
      </c>
      <c r="F206" s="63">
        <v>420</v>
      </c>
      <c r="G206" s="63">
        <v>420</v>
      </c>
      <c r="H206" s="30">
        <f t="shared" si="27"/>
        <v>100</v>
      </c>
    </row>
    <row r="207" spans="1:9" ht="74.25" customHeight="1">
      <c r="A207" s="4" t="s">
        <v>168</v>
      </c>
      <c r="B207" s="2" t="s">
        <v>25</v>
      </c>
      <c r="C207" s="2" t="s">
        <v>25</v>
      </c>
      <c r="D207" s="5" t="s">
        <v>141</v>
      </c>
      <c r="E207" s="5"/>
      <c r="F207" s="63">
        <f>F208</f>
        <v>725</v>
      </c>
      <c r="G207" s="63">
        <f t="shared" ref="G207" si="41">G208</f>
        <v>725</v>
      </c>
      <c r="H207" s="30">
        <f t="shared" si="27"/>
        <v>100</v>
      </c>
    </row>
    <row r="208" spans="1:9" ht="73.5" customHeight="1">
      <c r="A208" s="4" t="s">
        <v>117</v>
      </c>
      <c r="B208" s="2" t="s">
        <v>25</v>
      </c>
      <c r="C208" s="2" t="s">
        <v>25</v>
      </c>
      <c r="D208" s="5" t="s">
        <v>141</v>
      </c>
      <c r="E208" s="5" t="s">
        <v>111</v>
      </c>
      <c r="F208" s="63">
        <v>725</v>
      </c>
      <c r="G208" s="63">
        <v>725</v>
      </c>
      <c r="H208" s="30">
        <f t="shared" si="27"/>
        <v>100</v>
      </c>
    </row>
    <row r="209" spans="1:8" ht="27" customHeight="1">
      <c r="A209" s="4" t="s">
        <v>30</v>
      </c>
      <c r="B209" s="2" t="s">
        <v>25</v>
      </c>
      <c r="C209" s="2" t="s">
        <v>21</v>
      </c>
      <c r="D209" s="5" t="s">
        <v>11</v>
      </c>
      <c r="E209" s="5" t="s">
        <v>11</v>
      </c>
      <c r="F209" s="63">
        <f>F210+F216+F219+F227+F214</f>
        <v>16413.800000000003</v>
      </c>
      <c r="G209" s="63">
        <f>G210+G216+G219+G227+G214</f>
        <v>16411</v>
      </c>
      <c r="H209" s="30">
        <f t="shared" ref="H209:H272" si="42">G209/F209*100</f>
        <v>99.982941183638147</v>
      </c>
    </row>
    <row r="210" spans="1:8" ht="44.25" customHeight="1">
      <c r="A210" s="4" t="s">
        <v>209</v>
      </c>
      <c r="B210" s="2" t="s">
        <v>25</v>
      </c>
      <c r="C210" s="2" t="s">
        <v>21</v>
      </c>
      <c r="D210" s="5" t="s">
        <v>210</v>
      </c>
      <c r="E210" s="5"/>
      <c r="F210" s="63">
        <f>F211</f>
        <v>2131.9</v>
      </c>
      <c r="G210" s="63">
        <f t="shared" ref="G210" si="43">G211</f>
        <v>2131.9</v>
      </c>
      <c r="H210" s="30">
        <f t="shared" si="42"/>
        <v>100</v>
      </c>
    </row>
    <row r="211" spans="1:8" ht="121.5" customHeight="1">
      <c r="A211" s="44" t="s">
        <v>211</v>
      </c>
      <c r="B211" s="2" t="s">
        <v>25</v>
      </c>
      <c r="C211" s="2" t="s">
        <v>21</v>
      </c>
      <c r="D211" s="5" t="s">
        <v>212</v>
      </c>
      <c r="E211" s="5"/>
      <c r="F211" s="63">
        <f>F212</f>
        <v>2131.9</v>
      </c>
      <c r="G211" s="63">
        <f t="shared" ref="G211" si="44">G212</f>
        <v>2131.9</v>
      </c>
      <c r="H211" s="30">
        <f t="shared" si="42"/>
        <v>100</v>
      </c>
    </row>
    <row r="212" spans="1:8" ht="139.5" customHeight="1">
      <c r="A212" s="42" t="s">
        <v>112</v>
      </c>
      <c r="B212" s="2" t="s">
        <v>25</v>
      </c>
      <c r="C212" s="2" t="s">
        <v>21</v>
      </c>
      <c r="D212" s="5" t="s">
        <v>212</v>
      </c>
      <c r="E212" s="5" t="s">
        <v>113</v>
      </c>
      <c r="F212" s="63">
        <v>2131.9</v>
      </c>
      <c r="G212" s="63">
        <v>2131.9</v>
      </c>
      <c r="H212" s="30">
        <f t="shared" si="42"/>
        <v>100</v>
      </c>
    </row>
    <row r="213" spans="1:8" ht="60" customHeight="1">
      <c r="A213" s="42" t="s">
        <v>169</v>
      </c>
      <c r="B213" s="2" t="s">
        <v>25</v>
      </c>
      <c r="C213" s="2" t="s">
        <v>21</v>
      </c>
      <c r="D213" s="5" t="s">
        <v>304</v>
      </c>
      <c r="E213" s="5"/>
      <c r="F213" s="63">
        <v>657.1</v>
      </c>
      <c r="G213" s="63">
        <v>654.29999999999995</v>
      </c>
      <c r="H213" s="30">
        <f t="shared" si="42"/>
        <v>99.573885253386081</v>
      </c>
    </row>
    <row r="214" spans="1:8" ht="236.25" customHeight="1">
      <c r="A214" s="57" t="s">
        <v>295</v>
      </c>
      <c r="B214" s="2" t="s">
        <v>25</v>
      </c>
      <c r="C214" s="2" t="s">
        <v>21</v>
      </c>
      <c r="D214" s="5" t="s">
        <v>294</v>
      </c>
      <c r="E214" s="5"/>
      <c r="F214" s="63">
        <v>251</v>
      </c>
      <c r="G214" s="63">
        <v>251</v>
      </c>
      <c r="H214" s="30">
        <f t="shared" si="42"/>
        <v>100</v>
      </c>
    </row>
    <row r="215" spans="1:8" ht="142.5" customHeight="1">
      <c r="A215" s="42" t="s">
        <v>112</v>
      </c>
      <c r="B215" s="2" t="s">
        <v>25</v>
      </c>
      <c r="C215" s="2" t="s">
        <v>21</v>
      </c>
      <c r="D215" s="5" t="s">
        <v>294</v>
      </c>
      <c r="E215" s="5" t="s">
        <v>113</v>
      </c>
      <c r="F215" s="63">
        <v>251</v>
      </c>
      <c r="G215" s="63">
        <v>251</v>
      </c>
      <c r="H215" s="30">
        <f t="shared" si="42"/>
        <v>100</v>
      </c>
    </row>
    <row r="216" spans="1:8" ht="63.75" customHeight="1">
      <c r="A216" s="4" t="s">
        <v>169</v>
      </c>
      <c r="B216" s="2" t="s">
        <v>25</v>
      </c>
      <c r="C216" s="2" t="s">
        <v>21</v>
      </c>
      <c r="D216" s="5" t="s">
        <v>144</v>
      </c>
      <c r="E216" s="5"/>
      <c r="F216" s="63">
        <f>F217</f>
        <v>406.1</v>
      </c>
      <c r="G216" s="63">
        <f>G217</f>
        <v>403.3</v>
      </c>
      <c r="H216" s="30">
        <f t="shared" si="42"/>
        <v>99.310514651563651</v>
      </c>
    </row>
    <row r="217" spans="1:8" ht="97.5" customHeight="1">
      <c r="A217" s="36" t="s">
        <v>161</v>
      </c>
      <c r="B217" s="2" t="s">
        <v>25</v>
      </c>
      <c r="C217" s="2" t="s">
        <v>21</v>
      </c>
      <c r="D217" s="5" t="s">
        <v>153</v>
      </c>
      <c r="E217" s="5"/>
      <c r="F217" s="63">
        <f>F218</f>
        <v>406.1</v>
      </c>
      <c r="G217" s="63">
        <f t="shared" ref="G217" si="45">G218</f>
        <v>403.3</v>
      </c>
      <c r="H217" s="30">
        <f t="shared" si="42"/>
        <v>99.310514651563651</v>
      </c>
    </row>
    <row r="218" spans="1:8" ht="76.5" customHeight="1">
      <c r="A218" s="4" t="s">
        <v>117</v>
      </c>
      <c r="B218" s="2" t="s">
        <v>25</v>
      </c>
      <c r="C218" s="2" t="s">
        <v>21</v>
      </c>
      <c r="D218" s="5" t="s">
        <v>153</v>
      </c>
      <c r="E218" s="5" t="s">
        <v>111</v>
      </c>
      <c r="F218" s="63">
        <v>406.1</v>
      </c>
      <c r="G218" s="63">
        <v>403.3</v>
      </c>
      <c r="H218" s="30">
        <f t="shared" si="42"/>
        <v>99.310514651563651</v>
      </c>
    </row>
    <row r="219" spans="1:8" ht="76.5" customHeight="1">
      <c r="A219" s="4" t="s">
        <v>256</v>
      </c>
      <c r="B219" s="2" t="s">
        <v>25</v>
      </c>
      <c r="C219" s="2" t="s">
        <v>21</v>
      </c>
      <c r="D219" s="5" t="s">
        <v>167</v>
      </c>
      <c r="E219" s="5"/>
      <c r="F219" s="63">
        <f>F220+F222</f>
        <v>13214.7</v>
      </c>
      <c r="G219" s="63">
        <f>G220+G222</f>
        <v>13214.7</v>
      </c>
      <c r="H219" s="30">
        <f t="shared" si="42"/>
        <v>100</v>
      </c>
    </row>
    <row r="220" spans="1:8" ht="76.5" customHeight="1">
      <c r="A220" s="44" t="s">
        <v>243</v>
      </c>
      <c r="B220" s="2" t="s">
        <v>25</v>
      </c>
      <c r="C220" s="2" t="s">
        <v>21</v>
      </c>
      <c r="D220" s="2" t="s">
        <v>255</v>
      </c>
      <c r="E220" s="5"/>
      <c r="F220" s="63">
        <f>F221</f>
        <v>4866.1000000000004</v>
      </c>
      <c r="G220" s="63">
        <f t="shared" ref="G220" si="46">G221</f>
        <v>4866.1000000000004</v>
      </c>
      <c r="H220" s="30">
        <f t="shared" si="42"/>
        <v>100</v>
      </c>
    </row>
    <row r="221" spans="1:8" ht="139.5">
      <c r="A221" s="31" t="s">
        <v>112</v>
      </c>
      <c r="B221" s="2" t="s">
        <v>25</v>
      </c>
      <c r="C221" s="2" t="s">
        <v>21</v>
      </c>
      <c r="D221" s="2" t="s">
        <v>255</v>
      </c>
      <c r="E221" s="2" t="s">
        <v>113</v>
      </c>
      <c r="F221" s="63">
        <v>4866.1000000000004</v>
      </c>
      <c r="G221" s="63">
        <v>4866.1000000000004</v>
      </c>
      <c r="H221" s="30">
        <f t="shared" si="42"/>
        <v>100</v>
      </c>
    </row>
    <row r="222" spans="1:8" ht="57" customHeight="1">
      <c r="A222" s="4" t="s">
        <v>218</v>
      </c>
      <c r="B222" s="2" t="s">
        <v>25</v>
      </c>
      <c r="C222" s="2" t="s">
        <v>21</v>
      </c>
      <c r="D222" s="2" t="s">
        <v>254</v>
      </c>
      <c r="E222" s="2"/>
      <c r="F222" s="70">
        <f>F223+F224+F225</f>
        <v>8348.6</v>
      </c>
      <c r="G222" s="70">
        <f>G223+G224+G225</f>
        <v>8348.6</v>
      </c>
      <c r="H222" s="30">
        <f t="shared" si="42"/>
        <v>100</v>
      </c>
    </row>
    <row r="223" spans="1:8" ht="152.25" customHeight="1">
      <c r="A223" s="31" t="s">
        <v>112</v>
      </c>
      <c r="B223" s="2" t="s">
        <v>25</v>
      </c>
      <c r="C223" s="2" t="s">
        <v>21</v>
      </c>
      <c r="D223" s="2" t="s">
        <v>254</v>
      </c>
      <c r="E223" s="5" t="s">
        <v>113</v>
      </c>
      <c r="F223" s="70">
        <v>7188</v>
      </c>
      <c r="G223" s="70">
        <v>7188</v>
      </c>
      <c r="H223" s="30">
        <f t="shared" si="42"/>
        <v>100</v>
      </c>
    </row>
    <row r="224" spans="1:8" ht="71.25" customHeight="1">
      <c r="A224" s="4" t="s">
        <v>117</v>
      </c>
      <c r="B224" s="2" t="s">
        <v>25</v>
      </c>
      <c r="C224" s="2" t="s">
        <v>21</v>
      </c>
      <c r="D224" s="2" t="s">
        <v>254</v>
      </c>
      <c r="E224" s="2" t="s">
        <v>111</v>
      </c>
      <c r="F224" s="70">
        <v>926.6</v>
      </c>
      <c r="G224" s="70">
        <v>926.6</v>
      </c>
      <c r="H224" s="30">
        <f t="shared" si="42"/>
        <v>100</v>
      </c>
    </row>
    <row r="225" spans="1:9" ht="98.25" customHeight="1">
      <c r="A225" s="4" t="s">
        <v>293</v>
      </c>
      <c r="B225" s="2" t="s">
        <v>25</v>
      </c>
      <c r="C225" s="2" t="s">
        <v>21</v>
      </c>
      <c r="D225" s="2" t="s">
        <v>296</v>
      </c>
      <c r="E225" s="2"/>
      <c r="F225" s="63">
        <v>234</v>
      </c>
      <c r="G225" s="63">
        <v>234</v>
      </c>
      <c r="H225" s="30">
        <f t="shared" si="42"/>
        <v>100</v>
      </c>
    </row>
    <row r="226" spans="1:9" ht="133.5" customHeight="1">
      <c r="A226" s="31" t="s">
        <v>112</v>
      </c>
      <c r="B226" s="2" t="s">
        <v>25</v>
      </c>
      <c r="C226" s="2" t="s">
        <v>21</v>
      </c>
      <c r="D226" s="2" t="s">
        <v>296</v>
      </c>
      <c r="E226" s="2" t="s">
        <v>113</v>
      </c>
      <c r="F226" s="63">
        <v>234</v>
      </c>
      <c r="G226" s="63">
        <v>234</v>
      </c>
      <c r="H226" s="30">
        <f t="shared" si="42"/>
        <v>100</v>
      </c>
    </row>
    <row r="227" spans="1:9" ht="71.25" customHeight="1">
      <c r="A227" s="54" t="s">
        <v>284</v>
      </c>
      <c r="B227" s="2" t="s">
        <v>25</v>
      </c>
      <c r="C227" s="2" t="s">
        <v>21</v>
      </c>
      <c r="D227" s="55" t="s">
        <v>286</v>
      </c>
      <c r="E227" s="2"/>
      <c r="F227" s="63">
        <v>410.1</v>
      </c>
      <c r="G227" s="63">
        <v>410.1</v>
      </c>
      <c r="H227" s="30">
        <f t="shared" si="42"/>
        <v>100</v>
      </c>
    </row>
    <row r="228" spans="1:9" ht="71.25" customHeight="1">
      <c r="A228" s="54" t="s">
        <v>285</v>
      </c>
      <c r="B228" s="2" t="s">
        <v>25</v>
      </c>
      <c r="C228" s="2" t="s">
        <v>21</v>
      </c>
      <c r="D228" s="55" t="s">
        <v>286</v>
      </c>
      <c r="E228" s="2"/>
      <c r="F228" s="63">
        <v>410.1</v>
      </c>
      <c r="G228" s="63">
        <v>410.1</v>
      </c>
      <c r="H228" s="30">
        <f t="shared" si="42"/>
        <v>100</v>
      </c>
    </row>
    <row r="229" spans="1:9" ht="71.25" customHeight="1">
      <c r="A229" s="54" t="s">
        <v>285</v>
      </c>
      <c r="B229" s="2" t="s">
        <v>25</v>
      </c>
      <c r="C229" s="2" t="s">
        <v>21</v>
      </c>
      <c r="D229" s="55" t="s">
        <v>286</v>
      </c>
      <c r="E229" s="2" t="s">
        <v>113</v>
      </c>
      <c r="F229" s="63">
        <v>410.1</v>
      </c>
      <c r="G229" s="63">
        <v>410.1</v>
      </c>
      <c r="H229" s="30">
        <f t="shared" si="42"/>
        <v>100</v>
      </c>
    </row>
    <row r="230" spans="1:9" ht="22.5" customHeight="1">
      <c r="A230" s="21" t="s">
        <v>32</v>
      </c>
      <c r="B230" s="11" t="s">
        <v>31</v>
      </c>
      <c r="C230" s="11"/>
      <c r="D230" s="25" t="s">
        <v>11</v>
      </c>
      <c r="E230" s="25" t="s">
        <v>11</v>
      </c>
      <c r="F230" s="30">
        <f>F231+F251</f>
        <v>41678.299999999996</v>
      </c>
      <c r="G230" s="30">
        <f>G231+G251</f>
        <v>36235</v>
      </c>
      <c r="H230" s="30">
        <f t="shared" si="42"/>
        <v>86.939726428381206</v>
      </c>
    </row>
    <row r="231" spans="1:9" ht="23.25">
      <c r="A231" s="4" t="s">
        <v>32</v>
      </c>
      <c r="B231" s="2" t="s">
        <v>31</v>
      </c>
      <c r="C231" s="2" t="s">
        <v>12</v>
      </c>
      <c r="D231" s="5" t="s">
        <v>11</v>
      </c>
      <c r="E231" s="5" t="s">
        <v>11</v>
      </c>
      <c r="F231" s="63">
        <f>F232+F238</f>
        <v>40252.699999999997</v>
      </c>
      <c r="G231" s="63">
        <f t="shared" ref="G231" si="47">G232+G238</f>
        <v>34899.599999999999</v>
      </c>
      <c r="H231" s="30">
        <f t="shared" si="42"/>
        <v>86.701264759879464</v>
      </c>
    </row>
    <row r="232" spans="1:9" ht="24.75" customHeight="1">
      <c r="A232" s="4" t="s">
        <v>40</v>
      </c>
      <c r="B232" s="2" t="s">
        <v>31</v>
      </c>
      <c r="C232" s="2" t="s">
        <v>12</v>
      </c>
      <c r="D232" s="6"/>
      <c r="E232" s="6"/>
      <c r="F232" s="63">
        <f>F233</f>
        <v>4062.2000000000003</v>
      </c>
      <c r="G232" s="63">
        <f t="shared" ref="G232" si="48">G233</f>
        <v>4062.2000000000003</v>
      </c>
      <c r="H232" s="30">
        <f t="shared" si="42"/>
        <v>100</v>
      </c>
    </row>
    <row r="233" spans="1:9" ht="44.25" customHeight="1">
      <c r="A233" s="4" t="s">
        <v>78</v>
      </c>
      <c r="B233" s="2" t="s">
        <v>31</v>
      </c>
      <c r="C233" s="2" t="s">
        <v>12</v>
      </c>
      <c r="D233" s="2" t="s">
        <v>79</v>
      </c>
      <c r="E233" s="2"/>
      <c r="F233" s="63">
        <f t="shared" ref="F233:G234" si="49">F234</f>
        <v>4062.2000000000003</v>
      </c>
      <c r="G233" s="63">
        <f t="shared" si="49"/>
        <v>4062.2000000000003</v>
      </c>
      <c r="H233" s="30">
        <f t="shared" si="42"/>
        <v>100</v>
      </c>
    </row>
    <row r="234" spans="1:9" ht="45" customHeight="1">
      <c r="A234" s="4" t="s">
        <v>78</v>
      </c>
      <c r="B234" s="2" t="s">
        <v>31</v>
      </c>
      <c r="C234" s="2" t="s">
        <v>12</v>
      </c>
      <c r="D234" s="2" t="s">
        <v>79</v>
      </c>
      <c r="E234" s="2"/>
      <c r="F234" s="63">
        <f t="shared" si="49"/>
        <v>4062.2000000000003</v>
      </c>
      <c r="G234" s="63">
        <f t="shared" si="49"/>
        <v>4062.2000000000003</v>
      </c>
      <c r="H234" s="30">
        <f t="shared" si="42"/>
        <v>100</v>
      </c>
    </row>
    <row r="235" spans="1:9" ht="51.75" customHeight="1">
      <c r="A235" s="4" t="s">
        <v>56</v>
      </c>
      <c r="B235" s="2" t="s">
        <v>31</v>
      </c>
      <c r="C235" s="2" t="s">
        <v>12</v>
      </c>
      <c r="D235" s="2" t="s">
        <v>55</v>
      </c>
      <c r="E235" s="2"/>
      <c r="F235" s="63">
        <f>F236+F237</f>
        <v>4062.2000000000003</v>
      </c>
      <c r="G235" s="63">
        <f>G236+G237</f>
        <v>4062.2000000000003</v>
      </c>
      <c r="H235" s="30">
        <f t="shared" si="42"/>
        <v>100</v>
      </c>
    </row>
    <row r="236" spans="1:9" ht="144" customHeight="1">
      <c r="A236" s="31" t="s">
        <v>112</v>
      </c>
      <c r="B236" s="2" t="s">
        <v>31</v>
      </c>
      <c r="C236" s="2" t="s">
        <v>12</v>
      </c>
      <c r="D236" s="2" t="s">
        <v>55</v>
      </c>
      <c r="E236" s="2" t="s">
        <v>113</v>
      </c>
      <c r="F236" s="63">
        <v>3931.9</v>
      </c>
      <c r="G236" s="63">
        <v>3931.9</v>
      </c>
      <c r="H236" s="30">
        <f t="shared" si="42"/>
        <v>100</v>
      </c>
    </row>
    <row r="237" spans="1:9" ht="75.75" customHeight="1">
      <c r="A237" s="4" t="s">
        <v>117</v>
      </c>
      <c r="B237" s="2" t="s">
        <v>31</v>
      </c>
      <c r="C237" s="2" t="s">
        <v>12</v>
      </c>
      <c r="D237" s="2" t="s">
        <v>55</v>
      </c>
      <c r="E237" s="2" t="s">
        <v>111</v>
      </c>
      <c r="F237" s="63">
        <v>130.30000000000001</v>
      </c>
      <c r="G237" s="63">
        <v>130.30000000000001</v>
      </c>
      <c r="H237" s="30">
        <f t="shared" si="42"/>
        <v>100</v>
      </c>
    </row>
    <row r="238" spans="1:9" ht="50.25" customHeight="1">
      <c r="A238" s="4" t="s">
        <v>80</v>
      </c>
      <c r="B238" s="2" t="s">
        <v>31</v>
      </c>
      <c r="C238" s="2" t="s">
        <v>12</v>
      </c>
      <c r="D238" s="2" t="s">
        <v>268</v>
      </c>
      <c r="E238" s="2"/>
      <c r="F238" s="63">
        <f>F239+F249+F245+F247</f>
        <v>36190.5</v>
      </c>
      <c r="G238" s="63">
        <f>G239+G249+G245+G247</f>
        <v>30837.399999999998</v>
      </c>
      <c r="H238" s="30">
        <f t="shared" si="42"/>
        <v>85.208549204901828</v>
      </c>
    </row>
    <row r="239" spans="1:9" ht="72.75" customHeight="1">
      <c r="A239" s="4" t="s">
        <v>260</v>
      </c>
      <c r="B239" s="2" t="s">
        <v>31</v>
      </c>
      <c r="C239" s="2" t="s">
        <v>12</v>
      </c>
      <c r="D239" s="2" t="s">
        <v>259</v>
      </c>
      <c r="E239" s="2" t="s">
        <v>11</v>
      </c>
      <c r="F239" s="63">
        <f>F240+F241+F242+F243</f>
        <v>35566.400000000001</v>
      </c>
      <c r="G239" s="63">
        <f t="shared" ref="G239" si="50">G240+G241+G242+G243</f>
        <v>30213.3</v>
      </c>
      <c r="H239" s="30">
        <f t="shared" si="42"/>
        <v>84.948996805974176</v>
      </c>
    </row>
    <row r="240" spans="1:9" ht="145.5" customHeight="1">
      <c r="A240" s="31" t="s">
        <v>112</v>
      </c>
      <c r="B240" s="2" t="s">
        <v>31</v>
      </c>
      <c r="C240" s="2" t="s">
        <v>12</v>
      </c>
      <c r="D240" s="2" t="s">
        <v>57</v>
      </c>
      <c r="E240" s="2" t="s">
        <v>113</v>
      </c>
      <c r="F240" s="63">
        <v>24969.3</v>
      </c>
      <c r="G240" s="63">
        <v>24969.3</v>
      </c>
      <c r="H240" s="30">
        <f t="shared" si="42"/>
        <v>100</v>
      </c>
      <c r="I240" s="69"/>
    </row>
    <row r="241" spans="1:9" ht="69.75" customHeight="1">
      <c r="A241" s="4" t="s">
        <v>117</v>
      </c>
      <c r="B241" s="2" t="s">
        <v>31</v>
      </c>
      <c r="C241" s="2" t="s">
        <v>12</v>
      </c>
      <c r="D241" s="2" t="s">
        <v>57</v>
      </c>
      <c r="E241" s="2" t="s">
        <v>111</v>
      </c>
      <c r="F241" s="63">
        <v>8175.2</v>
      </c>
      <c r="G241" s="63">
        <v>2822.1</v>
      </c>
      <c r="H241" s="30">
        <f t="shared" si="42"/>
        <v>34.520256385164885</v>
      </c>
    </row>
    <row r="242" spans="1:9" ht="27.75" customHeight="1">
      <c r="A242" s="4" t="s">
        <v>115</v>
      </c>
      <c r="B242" s="2" t="s">
        <v>31</v>
      </c>
      <c r="C242" s="2" t="s">
        <v>12</v>
      </c>
      <c r="D242" s="2" t="s">
        <v>57</v>
      </c>
      <c r="E242" s="2" t="s">
        <v>114</v>
      </c>
      <c r="F242" s="63">
        <v>185.5</v>
      </c>
      <c r="G242" s="63">
        <v>185.5</v>
      </c>
      <c r="H242" s="30">
        <f t="shared" si="42"/>
        <v>100</v>
      </c>
      <c r="I242" s="50"/>
    </row>
    <row r="243" spans="1:9" ht="83.25" customHeight="1">
      <c r="A243" s="44" t="s">
        <v>219</v>
      </c>
      <c r="B243" s="2" t="s">
        <v>31</v>
      </c>
      <c r="C243" s="2" t="s">
        <v>12</v>
      </c>
      <c r="D243" s="2" t="s">
        <v>258</v>
      </c>
      <c r="E243" s="2"/>
      <c r="F243" s="63">
        <f>F244</f>
        <v>2236.4</v>
      </c>
      <c r="G243" s="63">
        <f t="shared" ref="G243" si="51">G244</f>
        <v>2236.4</v>
      </c>
      <c r="H243" s="30">
        <f t="shared" si="42"/>
        <v>100</v>
      </c>
    </row>
    <row r="244" spans="1:9" ht="72" customHeight="1">
      <c r="A244" s="4" t="s">
        <v>117</v>
      </c>
      <c r="B244" s="2" t="s">
        <v>31</v>
      </c>
      <c r="C244" s="2" t="s">
        <v>12</v>
      </c>
      <c r="D244" s="2" t="s">
        <v>258</v>
      </c>
      <c r="E244" s="2" t="s">
        <v>111</v>
      </c>
      <c r="F244" s="63">
        <v>2236.4</v>
      </c>
      <c r="G244" s="63">
        <v>2236.4</v>
      </c>
      <c r="H244" s="30">
        <f t="shared" si="42"/>
        <v>100</v>
      </c>
    </row>
    <row r="245" spans="1:9" ht="23.25">
      <c r="A245" s="4" t="s">
        <v>271</v>
      </c>
      <c r="B245" s="2" t="s">
        <v>31</v>
      </c>
      <c r="C245" s="2" t="s">
        <v>12</v>
      </c>
      <c r="D245" s="2" t="s">
        <v>269</v>
      </c>
      <c r="E245" s="2"/>
      <c r="F245" s="63">
        <f>F246</f>
        <v>74.099999999999994</v>
      </c>
      <c r="G245" s="63">
        <f t="shared" ref="G245" si="52">G246</f>
        <v>74.099999999999994</v>
      </c>
      <c r="H245" s="30">
        <f t="shared" si="42"/>
        <v>100</v>
      </c>
      <c r="I245" s="50"/>
    </row>
    <row r="246" spans="1:9" ht="69.75">
      <c r="A246" s="4" t="s">
        <v>117</v>
      </c>
      <c r="B246" s="2" t="s">
        <v>31</v>
      </c>
      <c r="C246" s="2" t="s">
        <v>12</v>
      </c>
      <c r="D246" s="2" t="s">
        <v>269</v>
      </c>
      <c r="E246" s="2" t="s">
        <v>111</v>
      </c>
      <c r="F246" s="63">
        <v>74.099999999999994</v>
      </c>
      <c r="G246" s="63">
        <v>74.099999999999994</v>
      </c>
      <c r="H246" s="30">
        <f t="shared" si="42"/>
        <v>100</v>
      </c>
    </row>
    <row r="247" spans="1:9" ht="102" customHeight="1">
      <c r="A247" s="4" t="s">
        <v>272</v>
      </c>
      <c r="B247" s="2" t="s">
        <v>31</v>
      </c>
      <c r="C247" s="2" t="s">
        <v>12</v>
      </c>
      <c r="D247" s="2" t="s">
        <v>270</v>
      </c>
      <c r="E247" s="2"/>
      <c r="F247" s="63">
        <f>F248</f>
        <v>300</v>
      </c>
      <c r="G247" s="63">
        <f t="shared" ref="G247" si="53">G248</f>
        <v>300</v>
      </c>
      <c r="H247" s="30">
        <f t="shared" si="42"/>
        <v>100</v>
      </c>
    </row>
    <row r="248" spans="1:9" ht="69.75">
      <c r="A248" s="4" t="s">
        <v>117</v>
      </c>
      <c r="B248" s="2" t="s">
        <v>31</v>
      </c>
      <c r="C248" s="2" t="s">
        <v>12</v>
      </c>
      <c r="D248" s="2" t="s">
        <v>270</v>
      </c>
      <c r="E248" s="2" t="s">
        <v>111</v>
      </c>
      <c r="F248" s="63">
        <v>300</v>
      </c>
      <c r="G248" s="63">
        <v>300</v>
      </c>
      <c r="H248" s="30">
        <f t="shared" si="42"/>
        <v>100</v>
      </c>
    </row>
    <row r="249" spans="1:9" ht="48" customHeight="1">
      <c r="A249" s="4" t="s">
        <v>104</v>
      </c>
      <c r="B249" s="2" t="s">
        <v>31</v>
      </c>
      <c r="C249" s="2" t="s">
        <v>12</v>
      </c>
      <c r="D249" s="2" t="s">
        <v>105</v>
      </c>
      <c r="E249" s="2"/>
      <c r="F249" s="63">
        <f>F250</f>
        <v>250</v>
      </c>
      <c r="G249" s="63">
        <f>G250</f>
        <v>250</v>
      </c>
      <c r="H249" s="30">
        <f t="shared" si="42"/>
        <v>100</v>
      </c>
    </row>
    <row r="250" spans="1:9" ht="68.25" customHeight="1">
      <c r="A250" s="4" t="s">
        <v>117</v>
      </c>
      <c r="B250" s="2" t="s">
        <v>31</v>
      </c>
      <c r="C250" s="2" t="s">
        <v>12</v>
      </c>
      <c r="D250" s="2" t="s">
        <v>105</v>
      </c>
      <c r="E250" s="2" t="s">
        <v>111</v>
      </c>
      <c r="F250" s="63">
        <v>250</v>
      </c>
      <c r="G250" s="63">
        <v>250</v>
      </c>
      <c r="H250" s="30">
        <f t="shared" si="42"/>
        <v>100</v>
      </c>
    </row>
    <row r="251" spans="1:9" ht="27.75" customHeight="1">
      <c r="A251" s="4" t="s">
        <v>45</v>
      </c>
      <c r="B251" s="2" t="s">
        <v>31</v>
      </c>
      <c r="C251" s="2" t="s">
        <v>15</v>
      </c>
      <c r="D251" s="6"/>
      <c r="E251" s="6"/>
      <c r="F251" s="63">
        <f>F252+F255</f>
        <v>1425.6</v>
      </c>
      <c r="G251" s="63">
        <f>G252+G255</f>
        <v>1335.3999999999999</v>
      </c>
      <c r="H251" s="30">
        <f t="shared" si="42"/>
        <v>93.672839506172835</v>
      </c>
    </row>
    <row r="252" spans="1:9" ht="76.5" customHeight="1">
      <c r="A252" s="4" t="s">
        <v>82</v>
      </c>
      <c r="B252" s="5" t="s">
        <v>31</v>
      </c>
      <c r="C252" s="2" t="s">
        <v>15</v>
      </c>
      <c r="D252" s="5" t="s">
        <v>81</v>
      </c>
      <c r="E252" s="5"/>
      <c r="F252" s="63">
        <f>F253</f>
        <v>1380</v>
      </c>
      <c r="G252" s="63">
        <f>G253</f>
        <v>1289.8</v>
      </c>
      <c r="H252" s="30">
        <f t="shared" si="42"/>
        <v>93.463768115942031</v>
      </c>
    </row>
    <row r="253" spans="1:9" ht="76.5" customHeight="1">
      <c r="A253" s="44" t="s">
        <v>243</v>
      </c>
      <c r="B253" s="2" t="s">
        <v>31</v>
      </c>
      <c r="C253" s="2" t="s">
        <v>15</v>
      </c>
      <c r="D253" s="2" t="s">
        <v>257</v>
      </c>
      <c r="E253" s="2"/>
      <c r="F253" s="63">
        <f>F254</f>
        <v>1380</v>
      </c>
      <c r="G253" s="63">
        <f t="shared" ref="G253" si="54">G254</f>
        <v>1289.8</v>
      </c>
      <c r="H253" s="30">
        <f t="shared" si="42"/>
        <v>93.463768115942031</v>
      </c>
    </row>
    <row r="254" spans="1:9" ht="138" customHeight="1">
      <c r="A254" s="31" t="s">
        <v>112</v>
      </c>
      <c r="B254" s="2" t="s">
        <v>31</v>
      </c>
      <c r="C254" s="2" t="s">
        <v>15</v>
      </c>
      <c r="D254" s="2" t="s">
        <v>257</v>
      </c>
      <c r="E254" s="2" t="s">
        <v>113</v>
      </c>
      <c r="F254" s="63">
        <v>1380</v>
      </c>
      <c r="G254" s="63">
        <v>1289.8</v>
      </c>
      <c r="H254" s="30">
        <f t="shared" si="42"/>
        <v>93.463768115942031</v>
      </c>
    </row>
    <row r="255" spans="1:9" ht="83.25" customHeight="1">
      <c r="A255" s="54" t="s">
        <v>284</v>
      </c>
      <c r="B255" s="2" t="s">
        <v>31</v>
      </c>
      <c r="C255" s="2" t="s">
        <v>15</v>
      </c>
      <c r="D255" s="55" t="s">
        <v>286</v>
      </c>
      <c r="E255" s="2"/>
      <c r="F255" s="63">
        <v>45.6</v>
      </c>
      <c r="G255" s="63">
        <v>45.6</v>
      </c>
      <c r="H255" s="30">
        <f t="shared" si="42"/>
        <v>100</v>
      </c>
    </row>
    <row r="256" spans="1:9" ht="105" customHeight="1">
      <c r="A256" s="54" t="s">
        <v>285</v>
      </c>
      <c r="B256" s="2" t="s">
        <v>31</v>
      </c>
      <c r="C256" s="2" t="s">
        <v>15</v>
      </c>
      <c r="D256" s="55" t="s">
        <v>286</v>
      </c>
      <c r="E256" s="2"/>
      <c r="F256" s="63">
        <v>45.6</v>
      </c>
      <c r="G256" s="63">
        <v>45.6</v>
      </c>
      <c r="H256" s="30">
        <f t="shared" si="42"/>
        <v>100</v>
      </c>
    </row>
    <row r="257" spans="1:10" ht="97.5" customHeight="1">
      <c r="A257" s="54" t="s">
        <v>285</v>
      </c>
      <c r="B257" s="2" t="s">
        <v>31</v>
      </c>
      <c r="C257" s="2" t="s">
        <v>15</v>
      </c>
      <c r="D257" s="55" t="s">
        <v>286</v>
      </c>
      <c r="E257" s="2"/>
      <c r="F257" s="63">
        <v>45.6</v>
      </c>
      <c r="G257" s="63">
        <v>45.6</v>
      </c>
      <c r="H257" s="30">
        <f t="shared" si="42"/>
        <v>100</v>
      </c>
    </row>
    <row r="258" spans="1:10" ht="23.25" customHeight="1">
      <c r="A258" s="21" t="s">
        <v>183</v>
      </c>
      <c r="B258" s="11" t="s">
        <v>4</v>
      </c>
      <c r="C258" s="11" t="s">
        <v>11</v>
      </c>
      <c r="D258" s="22" t="s">
        <v>11</v>
      </c>
      <c r="E258" s="22" t="s">
        <v>11</v>
      </c>
      <c r="F258" s="30">
        <f>F259+F262+F264+F274</f>
        <v>22937.599999999999</v>
      </c>
      <c r="G258" s="30">
        <f t="shared" ref="G258" si="55">G259+G262+G264+G274</f>
        <v>22847</v>
      </c>
      <c r="H258" s="30">
        <f t="shared" si="42"/>
        <v>99.605015345982153</v>
      </c>
    </row>
    <row r="259" spans="1:10" ht="22.5" customHeight="1">
      <c r="A259" s="4" t="s">
        <v>33</v>
      </c>
      <c r="B259" s="2" t="s">
        <v>4</v>
      </c>
      <c r="C259" s="2" t="s">
        <v>12</v>
      </c>
      <c r="D259" s="24" t="s">
        <v>11</v>
      </c>
      <c r="E259" s="24" t="s">
        <v>11</v>
      </c>
      <c r="F259" s="64">
        <f t="shared" ref="F259:G260" si="56">F260</f>
        <v>5981.1</v>
      </c>
      <c r="G259" s="64">
        <f t="shared" si="56"/>
        <v>5980.8</v>
      </c>
      <c r="H259" s="30">
        <f t="shared" si="42"/>
        <v>99.994984200230718</v>
      </c>
      <c r="I259" s="69"/>
      <c r="J259" s="69"/>
    </row>
    <row r="260" spans="1:10" ht="51" customHeight="1">
      <c r="A260" s="4" t="s">
        <v>58</v>
      </c>
      <c r="B260" s="2" t="s">
        <v>4</v>
      </c>
      <c r="C260" s="2" t="s">
        <v>12</v>
      </c>
      <c r="D260" s="2" t="s">
        <v>59</v>
      </c>
      <c r="E260" s="2" t="s">
        <v>11</v>
      </c>
      <c r="F260" s="63">
        <f t="shared" si="56"/>
        <v>5981.1</v>
      </c>
      <c r="G260" s="63">
        <f t="shared" si="56"/>
        <v>5980.8</v>
      </c>
      <c r="H260" s="30">
        <f t="shared" si="42"/>
        <v>99.994984200230718</v>
      </c>
    </row>
    <row r="261" spans="1:10" ht="45.75" customHeight="1">
      <c r="A261" s="4" t="s">
        <v>119</v>
      </c>
      <c r="B261" s="2" t="s">
        <v>4</v>
      </c>
      <c r="C261" s="2" t="s">
        <v>12</v>
      </c>
      <c r="D261" s="2" t="s">
        <v>59</v>
      </c>
      <c r="E261" s="2" t="s">
        <v>118</v>
      </c>
      <c r="F261" s="63">
        <v>5981.1</v>
      </c>
      <c r="G261" s="63">
        <v>5980.8</v>
      </c>
      <c r="H261" s="30">
        <f t="shared" si="42"/>
        <v>99.994984200230718</v>
      </c>
    </row>
    <row r="262" spans="1:10" ht="134.25" customHeight="1">
      <c r="A262" s="20" t="s">
        <v>175</v>
      </c>
      <c r="B262" s="2" t="s">
        <v>4</v>
      </c>
      <c r="C262" s="2" t="s">
        <v>13</v>
      </c>
      <c r="D262" s="2" t="s">
        <v>198</v>
      </c>
      <c r="E262" s="2"/>
      <c r="F262" s="63">
        <f>F263</f>
        <v>818.4</v>
      </c>
      <c r="G262" s="63">
        <f>G263</f>
        <v>806.3</v>
      </c>
      <c r="H262" s="30">
        <f t="shared" si="42"/>
        <v>98.521505376344081</v>
      </c>
    </row>
    <row r="263" spans="1:10" ht="45.75" customHeight="1">
      <c r="A263" s="20" t="s">
        <v>124</v>
      </c>
      <c r="B263" s="2" t="s">
        <v>4</v>
      </c>
      <c r="C263" s="2" t="s">
        <v>13</v>
      </c>
      <c r="D263" s="2" t="s">
        <v>198</v>
      </c>
      <c r="E263" s="2" t="s">
        <v>118</v>
      </c>
      <c r="F263" s="63">
        <v>818.4</v>
      </c>
      <c r="G263" s="63">
        <v>806.3</v>
      </c>
      <c r="H263" s="30">
        <f t="shared" si="42"/>
        <v>98.521505376344081</v>
      </c>
    </row>
    <row r="264" spans="1:10" ht="24" customHeight="1">
      <c r="A264" s="4" t="s">
        <v>34</v>
      </c>
      <c r="B264" s="2" t="s">
        <v>4</v>
      </c>
      <c r="C264" s="2" t="s">
        <v>15</v>
      </c>
      <c r="D264" s="5" t="s">
        <v>11</v>
      </c>
      <c r="E264" s="5" t="s">
        <v>11</v>
      </c>
      <c r="F264" s="63">
        <f>F265+F269+F271+F273</f>
        <v>11188.599999999999</v>
      </c>
      <c r="G264" s="63">
        <f>G265+G269+G271+G273</f>
        <v>11110.4</v>
      </c>
      <c r="H264" s="30">
        <f t="shared" si="42"/>
        <v>99.301074307777569</v>
      </c>
    </row>
    <row r="265" spans="1:10" ht="51" customHeight="1">
      <c r="A265" s="4" t="s">
        <v>149</v>
      </c>
      <c r="B265" s="2" t="s">
        <v>4</v>
      </c>
      <c r="C265" s="2" t="s">
        <v>15</v>
      </c>
      <c r="D265" s="2" t="s">
        <v>148</v>
      </c>
      <c r="E265" s="2"/>
      <c r="F265" s="63">
        <f t="shared" ref="F265:G266" si="57">F266</f>
        <v>3453.2</v>
      </c>
      <c r="G265" s="63">
        <f t="shared" si="57"/>
        <v>3453.2</v>
      </c>
      <c r="H265" s="30">
        <f t="shared" si="42"/>
        <v>100</v>
      </c>
    </row>
    <row r="266" spans="1:10" ht="31.5" customHeight="1">
      <c r="A266" s="4" t="s">
        <v>156</v>
      </c>
      <c r="B266" s="2" t="s">
        <v>4</v>
      </c>
      <c r="C266" s="2" t="s">
        <v>15</v>
      </c>
      <c r="D266" s="2" t="s">
        <v>147</v>
      </c>
      <c r="E266" s="2"/>
      <c r="F266" s="63">
        <f t="shared" si="57"/>
        <v>3453.2</v>
      </c>
      <c r="G266" s="63">
        <f t="shared" si="57"/>
        <v>3453.2</v>
      </c>
      <c r="H266" s="30">
        <f t="shared" si="42"/>
        <v>100</v>
      </c>
    </row>
    <row r="267" spans="1:10" ht="48.75" customHeight="1">
      <c r="A267" s="4" t="s">
        <v>119</v>
      </c>
      <c r="B267" s="2" t="s">
        <v>4</v>
      </c>
      <c r="C267" s="2" t="s">
        <v>15</v>
      </c>
      <c r="D267" s="2" t="s">
        <v>147</v>
      </c>
      <c r="E267" s="2" t="s">
        <v>118</v>
      </c>
      <c r="F267" s="63">
        <v>3453.2</v>
      </c>
      <c r="G267" s="63">
        <v>3453.2</v>
      </c>
      <c r="H267" s="30">
        <f t="shared" si="42"/>
        <v>100</v>
      </c>
    </row>
    <row r="268" spans="1:10" ht="94.5" customHeight="1">
      <c r="A268" s="36" t="s">
        <v>160</v>
      </c>
      <c r="B268" s="2" t="s">
        <v>4</v>
      </c>
      <c r="C268" s="2" t="s">
        <v>15</v>
      </c>
      <c r="D268" s="5" t="s">
        <v>60</v>
      </c>
      <c r="E268" s="5"/>
      <c r="F268" s="63">
        <f>F269</f>
        <v>7723.4</v>
      </c>
      <c r="G268" s="63">
        <f>G269</f>
        <v>7645.2</v>
      </c>
      <c r="H268" s="30">
        <f t="shared" si="42"/>
        <v>98.987492555092317</v>
      </c>
    </row>
    <row r="269" spans="1:10" ht="49.5" customHeight="1">
      <c r="A269" s="4" t="s">
        <v>119</v>
      </c>
      <c r="B269" s="2" t="s">
        <v>4</v>
      </c>
      <c r="C269" s="2" t="s">
        <v>15</v>
      </c>
      <c r="D269" s="5" t="s">
        <v>60</v>
      </c>
      <c r="E269" s="5" t="s">
        <v>118</v>
      </c>
      <c r="F269" s="63">
        <v>7723.4</v>
      </c>
      <c r="G269" s="63">
        <v>7645.2</v>
      </c>
      <c r="H269" s="30">
        <f t="shared" si="42"/>
        <v>98.987492555092317</v>
      </c>
    </row>
    <row r="270" spans="1:10" ht="45.75" customHeight="1">
      <c r="A270" s="36" t="s">
        <v>159</v>
      </c>
      <c r="B270" s="2" t="s">
        <v>4</v>
      </c>
      <c r="C270" s="2" t="s">
        <v>15</v>
      </c>
      <c r="D270" s="5" t="s">
        <v>158</v>
      </c>
      <c r="E270" s="5"/>
      <c r="F270" s="63">
        <f>F271</f>
        <v>0</v>
      </c>
      <c r="G270" s="63">
        <f>G271</f>
        <v>0</v>
      </c>
      <c r="H270" s="30">
        <v>0</v>
      </c>
    </row>
    <row r="271" spans="1:10" ht="45.75" customHeight="1">
      <c r="A271" s="4" t="s">
        <v>124</v>
      </c>
      <c r="B271" s="2" t="s">
        <v>4</v>
      </c>
      <c r="C271" s="2" t="s">
        <v>15</v>
      </c>
      <c r="D271" s="5" t="s">
        <v>158</v>
      </c>
      <c r="E271" s="5" t="s">
        <v>118</v>
      </c>
      <c r="F271" s="63">
        <v>0</v>
      </c>
      <c r="G271" s="63">
        <v>0</v>
      </c>
      <c r="H271" s="30">
        <v>0</v>
      </c>
    </row>
    <row r="272" spans="1:10" ht="73.5" customHeight="1">
      <c r="A272" s="4" t="s">
        <v>157</v>
      </c>
      <c r="B272" s="2" t="s">
        <v>4</v>
      </c>
      <c r="C272" s="2" t="s">
        <v>15</v>
      </c>
      <c r="D272" s="5" t="s">
        <v>61</v>
      </c>
      <c r="E272" s="5"/>
      <c r="F272" s="63">
        <f>F273</f>
        <v>12</v>
      </c>
      <c r="G272" s="63">
        <f>G273</f>
        <v>12</v>
      </c>
      <c r="H272" s="30">
        <f t="shared" si="42"/>
        <v>100</v>
      </c>
    </row>
    <row r="273" spans="1:8" ht="48" customHeight="1">
      <c r="A273" s="4" t="s">
        <v>119</v>
      </c>
      <c r="B273" s="2" t="s">
        <v>4</v>
      </c>
      <c r="C273" s="2" t="s">
        <v>15</v>
      </c>
      <c r="D273" s="5" t="s">
        <v>61</v>
      </c>
      <c r="E273" s="5" t="s">
        <v>118</v>
      </c>
      <c r="F273" s="63">
        <v>12</v>
      </c>
      <c r="G273" s="63">
        <v>12</v>
      </c>
      <c r="H273" s="30">
        <f t="shared" ref="H273:H312" si="58">G273/F273*100</f>
        <v>100</v>
      </c>
    </row>
    <row r="274" spans="1:8" ht="46.5" customHeight="1">
      <c r="A274" s="4" t="s">
        <v>35</v>
      </c>
      <c r="B274" s="2" t="s">
        <v>4</v>
      </c>
      <c r="C274" s="2" t="s">
        <v>17</v>
      </c>
      <c r="D274" s="5"/>
      <c r="E274" s="5" t="s">
        <v>11</v>
      </c>
      <c r="F274" s="63">
        <f>F275+F278+F282</f>
        <v>4949.4999999999991</v>
      </c>
      <c r="G274" s="63">
        <f>G275+G278+G282</f>
        <v>4949.4999999999991</v>
      </c>
      <c r="H274" s="30">
        <f t="shared" si="58"/>
        <v>100</v>
      </c>
    </row>
    <row r="275" spans="1:8" ht="31.5" customHeight="1">
      <c r="A275" s="4" t="s">
        <v>63</v>
      </c>
      <c r="B275" s="2" t="s">
        <v>4</v>
      </c>
      <c r="C275" s="2" t="s">
        <v>17</v>
      </c>
      <c r="D275" s="5" t="s">
        <v>62</v>
      </c>
      <c r="E275" s="5" t="s">
        <v>11</v>
      </c>
      <c r="F275" s="63">
        <f>F276+F277</f>
        <v>3631.3999999999996</v>
      </c>
      <c r="G275" s="63">
        <f>G276+G277</f>
        <v>3631.3999999999996</v>
      </c>
      <c r="H275" s="30">
        <f t="shared" si="58"/>
        <v>100</v>
      </c>
    </row>
    <row r="276" spans="1:8" ht="144.75" customHeight="1">
      <c r="A276" s="31" t="s">
        <v>112</v>
      </c>
      <c r="B276" s="2" t="s">
        <v>4</v>
      </c>
      <c r="C276" s="2" t="s">
        <v>17</v>
      </c>
      <c r="D276" s="5" t="s">
        <v>62</v>
      </c>
      <c r="E276" s="5" t="s">
        <v>113</v>
      </c>
      <c r="F276" s="63">
        <v>3017.6</v>
      </c>
      <c r="G276" s="63">
        <v>3017.6</v>
      </c>
      <c r="H276" s="30">
        <f t="shared" si="58"/>
        <v>100</v>
      </c>
    </row>
    <row r="277" spans="1:8" ht="68.25" customHeight="1">
      <c r="A277" s="4" t="s">
        <v>117</v>
      </c>
      <c r="B277" s="2" t="s">
        <v>4</v>
      </c>
      <c r="C277" s="2" t="s">
        <v>17</v>
      </c>
      <c r="D277" s="5" t="s">
        <v>62</v>
      </c>
      <c r="E277" s="5" t="s">
        <v>111</v>
      </c>
      <c r="F277" s="63">
        <v>613.79999999999995</v>
      </c>
      <c r="G277" s="63">
        <v>613.79999999999995</v>
      </c>
      <c r="H277" s="30">
        <f t="shared" si="58"/>
        <v>100</v>
      </c>
    </row>
    <row r="278" spans="1:8" ht="54" customHeight="1">
      <c r="A278" s="4" t="s">
        <v>66</v>
      </c>
      <c r="B278" s="2" t="s">
        <v>4</v>
      </c>
      <c r="C278" s="2" t="s">
        <v>17</v>
      </c>
      <c r="D278" s="5" t="s">
        <v>65</v>
      </c>
      <c r="E278" s="5"/>
      <c r="F278" s="63">
        <f>F279+F280</f>
        <v>1181.4000000000001</v>
      </c>
      <c r="G278" s="63">
        <f>G279+G280</f>
        <v>1181.4000000000001</v>
      </c>
      <c r="H278" s="30">
        <f t="shared" si="58"/>
        <v>100</v>
      </c>
    </row>
    <row r="279" spans="1:8" ht="141.75" customHeight="1">
      <c r="A279" s="31" t="s">
        <v>112</v>
      </c>
      <c r="B279" s="2" t="s">
        <v>4</v>
      </c>
      <c r="C279" s="2" t="s">
        <v>17</v>
      </c>
      <c r="D279" s="5" t="s">
        <v>65</v>
      </c>
      <c r="E279" s="5" t="s">
        <v>113</v>
      </c>
      <c r="F279" s="63">
        <v>1181.4000000000001</v>
      </c>
      <c r="G279" s="63">
        <v>1181.4000000000001</v>
      </c>
      <c r="H279" s="30">
        <f t="shared" si="58"/>
        <v>100</v>
      </c>
    </row>
    <row r="280" spans="1:8" ht="74.25" customHeight="1">
      <c r="A280" s="4" t="s">
        <v>117</v>
      </c>
      <c r="B280" s="2" t="s">
        <v>4</v>
      </c>
      <c r="C280" s="2" t="s">
        <v>17</v>
      </c>
      <c r="D280" s="5" t="s">
        <v>65</v>
      </c>
      <c r="E280" s="5" t="s">
        <v>111</v>
      </c>
      <c r="F280" s="63">
        <v>0</v>
      </c>
      <c r="G280" s="63">
        <v>0</v>
      </c>
      <c r="H280" s="30" t="e">
        <f t="shared" si="58"/>
        <v>#DIV/0!</v>
      </c>
    </row>
    <row r="281" spans="1:8" ht="74.25" customHeight="1">
      <c r="A281" s="54" t="s">
        <v>284</v>
      </c>
      <c r="B281" s="2" t="s">
        <v>4</v>
      </c>
      <c r="C281" s="2" t="s">
        <v>17</v>
      </c>
      <c r="D281" s="55" t="s">
        <v>286</v>
      </c>
      <c r="E281" s="5"/>
      <c r="F281" s="63">
        <v>136.69999999999999</v>
      </c>
      <c r="G281" s="63">
        <v>136.69999999999999</v>
      </c>
      <c r="H281" s="30">
        <f t="shared" si="58"/>
        <v>100</v>
      </c>
    </row>
    <row r="282" spans="1:8" ht="74.25" customHeight="1">
      <c r="A282" s="54" t="s">
        <v>285</v>
      </c>
      <c r="B282" s="2" t="s">
        <v>4</v>
      </c>
      <c r="C282" s="2" t="s">
        <v>17</v>
      </c>
      <c r="D282" s="55" t="s">
        <v>286</v>
      </c>
      <c r="E282" s="5"/>
      <c r="F282" s="63">
        <v>136.69999999999999</v>
      </c>
      <c r="G282" s="63">
        <v>136.69999999999999</v>
      </c>
      <c r="H282" s="30">
        <f t="shared" si="58"/>
        <v>100</v>
      </c>
    </row>
    <row r="283" spans="1:8" ht="74.25" customHeight="1">
      <c r="A283" s="54" t="s">
        <v>285</v>
      </c>
      <c r="B283" s="2" t="s">
        <v>4</v>
      </c>
      <c r="C283" s="2" t="s">
        <v>17</v>
      </c>
      <c r="D283" s="55" t="s">
        <v>286</v>
      </c>
      <c r="E283" s="5"/>
      <c r="F283" s="63">
        <v>136.69999999999999</v>
      </c>
      <c r="G283" s="63">
        <v>136.69999999999999</v>
      </c>
      <c r="H283" s="30">
        <f t="shared" si="58"/>
        <v>100</v>
      </c>
    </row>
    <row r="284" spans="1:8" ht="32.25" customHeight="1">
      <c r="A284" s="21" t="s">
        <v>182</v>
      </c>
      <c r="B284" s="11" t="s">
        <v>5</v>
      </c>
      <c r="C284" s="11"/>
      <c r="D284" s="22" t="s">
        <v>11</v>
      </c>
      <c r="E284" s="22" t="s">
        <v>11</v>
      </c>
      <c r="F284" s="30">
        <f>F285+F295</f>
        <v>42858.499999999993</v>
      </c>
      <c r="G284" s="30">
        <f t="shared" ref="G284" si="59">G285+G295</f>
        <v>42023.100000000006</v>
      </c>
      <c r="H284" s="30">
        <f t="shared" si="58"/>
        <v>98.050795058156524</v>
      </c>
    </row>
    <row r="285" spans="1:8" ht="30.75" customHeight="1">
      <c r="A285" s="4" t="s">
        <v>206</v>
      </c>
      <c r="B285" s="7" t="s">
        <v>5</v>
      </c>
      <c r="C285" s="7" t="s">
        <v>13</v>
      </c>
      <c r="D285" s="7"/>
      <c r="E285" s="26"/>
      <c r="F285" s="68">
        <f>F286</f>
        <v>40521.799999999996</v>
      </c>
      <c r="G285" s="68">
        <f t="shared" ref="G285" si="60">G286</f>
        <v>39908.300000000003</v>
      </c>
      <c r="H285" s="30">
        <f t="shared" si="58"/>
        <v>98.486000128325998</v>
      </c>
    </row>
    <row r="286" spans="1:8" ht="48.75" customHeight="1">
      <c r="A286" s="4" t="s">
        <v>264</v>
      </c>
      <c r="B286" s="2" t="s">
        <v>5</v>
      </c>
      <c r="C286" s="2" t="s">
        <v>13</v>
      </c>
      <c r="D286" s="2" t="s">
        <v>267</v>
      </c>
      <c r="E286" s="2"/>
      <c r="F286" s="63">
        <f>F289+F287</f>
        <v>40521.799999999996</v>
      </c>
      <c r="G286" s="63">
        <f t="shared" ref="G286" si="61">G289+G287</f>
        <v>39908.300000000003</v>
      </c>
      <c r="H286" s="30">
        <f t="shared" si="58"/>
        <v>98.486000128325998</v>
      </c>
    </row>
    <row r="287" spans="1:8" ht="96.75" customHeight="1">
      <c r="A287" s="4" t="s">
        <v>68</v>
      </c>
      <c r="B287" s="7" t="s">
        <v>5</v>
      </c>
      <c r="C287" s="7" t="s">
        <v>13</v>
      </c>
      <c r="D287" s="7" t="s">
        <v>67</v>
      </c>
      <c r="E287" s="2"/>
      <c r="F287" s="63">
        <v>500</v>
      </c>
      <c r="G287" s="63">
        <v>500</v>
      </c>
      <c r="H287" s="30">
        <f t="shared" si="58"/>
        <v>100</v>
      </c>
    </row>
    <row r="288" spans="1:8" ht="72" customHeight="1">
      <c r="A288" s="4" t="s">
        <v>117</v>
      </c>
      <c r="B288" s="7" t="s">
        <v>5</v>
      </c>
      <c r="C288" s="7" t="s">
        <v>13</v>
      </c>
      <c r="D288" s="7" t="s">
        <v>67</v>
      </c>
      <c r="E288" s="2" t="s">
        <v>111</v>
      </c>
      <c r="F288" s="63">
        <v>500</v>
      </c>
      <c r="G288" s="63">
        <v>500</v>
      </c>
      <c r="H288" s="30">
        <f t="shared" si="58"/>
        <v>100</v>
      </c>
    </row>
    <row r="289" spans="1:8" ht="57.75" customHeight="1">
      <c r="A289" s="4" t="s">
        <v>56</v>
      </c>
      <c r="B289" s="2" t="s">
        <v>5</v>
      </c>
      <c r="C289" s="2" t="s">
        <v>13</v>
      </c>
      <c r="D289" s="2" t="s">
        <v>108</v>
      </c>
      <c r="E289" s="2"/>
      <c r="F289" s="63">
        <f>F290+F291+F292+F293</f>
        <v>40021.799999999996</v>
      </c>
      <c r="G289" s="63">
        <f t="shared" ref="G289" si="62">G290+G291+G292+G293</f>
        <v>39408.300000000003</v>
      </c>
      <c r="H289" s="30">
        <f t="shared" si="58"/>
        <v>98.467085438436072</v>
      </c>
    </row>
    <row r="290" spans="1:8" ht="139.5">
      <c r="A290" s="31" t="s">
        <v>112</v>
      </c>
      <c r="B290" s="2" t="s">
        <v>5</v>
      </c>
      <c r="C290" s="2" t="s">
        <v>13</v>
      </c>
      <c r="D290" s="2" t="s">
        <v>108</v>
      </c>
      <c r="E290" s="2" t="s">
        <v>113</v>
      </c>
      <c r="F290" s="63">
        <v>36498.5</v>
      </c>
      <c r="G290" s="63">
        <v>36498.5</v>
      </c>
      <c r="H290" s="30">
        <f t="shared" si="58"/>
        <v>100</v>
      </c>
    </row>
    <row r="291" spans="1:8" ht="69.75">
      <c r="A291" s="4" t="s">
        <v>117</v>
      </c>
      <c r="B291" s="2" t="s">
        <v>5</v>
      </c>
      <c r="C291" s="2" t="s">
        <v>13</v>
      </c>
      <c r="D291" s="2" t="s">
        <v>108</v>
      </c>
      <c r="E291" s="2" t="s">
        <v>111</v>
      </c>
      <c r="F291" s="63">
        <v>434.2</v>
      </c>
      <c r="G291" s="63">
        <v>425.1</v>
      </c>
      <c r="H291" s="30">
        <f t="shared" si="58"/>
        <v>97.904191616766482</v>
      </c>
    </row>
    <row r="292" spans="1:8" ht="30" customHeight="1">
      <c r="A292" s="4" t="s">
        <v>115</v>
      </c>
      <c r="B292" s="2" t="s">
        <v>5</v>
      </c>
      <c r="C292" s="2" t="s">
        <v>13</v>
      </c>
      <c r="D292" s="2" t="s">
        <v>108</v>
      </c>
      <c r="E292" s="2" t="s">
        <v>114</v>
      </c>
      <c r="F292" s="63">
        <v>1691.1</v>
      </c>
      <c r="G292" s="63">
        <v>1336.8</v>
      </c>
      <c r="H292" s="30">
        <f t="shared" si="58"/>
        <v>79.049139613269475</v>
      </c>
    </row>
    <row r="293" spans="1:8" ht="74.25" customHeight="1">
      <c r="A293" s="44" t="s">
        <v>219</v>
      </c>
      <c r="B293" s="2" t="s">
        <v>5</v>
      </c>
      <c r="C293" s="2" t="s">
        <v>13</v>
      </c>
      <c r="D293" s="2" t="s">
        <v>262</v>
      </c>
      <c r="E293" s="2"/>
      <c r="F293" s="63">
        <f>F294</f>
        <v>1398</v>
      </c>
      <c r="G293" s="63">
        <f t="shared" ref="G293" si="63">G294</f>
        <v>1147.9000000000001</v>
      </c>
      <c r="H293" s="30">
        <f t="shared" si="58"/>
        <v>82.110157367668108</v>
      </c>
    </row>
    <row r="294" spans="1:8" ht="71.25" customHeight="1">
      <c r="A294" s="4" t="s">
        <v>117</v>
      </c>
      <c r="B294" s="2" t="s">
        <v>5</v>
      </c>
      <c r="C294" s="2" t="s">
        <v>13</v>
      </c>
      <c r="D294" s="2" t="s">
        <v>262</v>
      </c>
      <c r="E294" s="2" t="s">
        <v>111</v>
      </c>
      <c r="F294" s="63">
        <v>1398</v>
      </c>
      <c r="G294" s="63">
        <v>1147.9000000000001</v>
      </c>
      <c r="H294" s="30">
        <f t="shared" si="58"/>
        <v>82.110157367668108</v>
      </c>
    </row>
    <row r="295" spans="1:8" ht="46.5">
      <c r="A295" s="4" t="s">
        <v>36</v>
      </c>
      <c r="B295" s="2" t="s">
        <v>5</v>
      </c>
      <c r="C295" s="2" t="s">
        <v>22</v>
      </c>
      <c r="D295" s="2"/>
      <c r="E295" s="2"/>
      <c r="F295" s="63">
        <f>F296+F302</f>
        <v>2336.6999999999998</v>
      </c>
      <c r="G295" s="63">
        <f>G296+G302</f>
        <v>2114.8000000000002</v>
      </c>
      <c r="H295" s="30">
        <f t="shared" si="58"/>
        <v>90.503701801686148</v>
      </c>
    </row>
    <row r="296" spans="1:8" ht="48" customHeight="1">
      <c r="A296" s="4" t="s">
        <v>264</v>
      </c>
      <c r="B296" s="2" t="s">
        <v>5</v>
      </c>
      <c r="C296" s="2" t="s">
        <v>22</v>
      </c>
      <c r="D296" s="2" t="s">
        <v>263</v>
      </c>
      <c r="E296" s="2"/>
      <c r="F296" s="63">
        <f>F297+F299</f>
        <v>2245.6</v>
      </c>
      <c r="G296" s="63">
        <f>G297+G299</f>
        <v>2023.7</v>
      </c>
      <c r="H296" s="30">
        <f t="shared" si="58"/>
        <v>90.118453865336662</v>
      </c>
    </row>
    <row r="297" spans="1:8" ht="101.25" customHeight="1">
      <c r="A297" s="4" t="s">
        <v>68</v>
      </c>
      <c r="B297" s="7" t="s">
        <v>5</v>
      </c>
      <c r="C297" s="7" t="s">
        <v>22</v>
      </c>
      <c r="D297" s="7" t="s">
        <v>67</v>
      </c>
      <c r="E297" s="2"/>
      <c r="F297" s="63">
        <v>200</v>
      </c>
      <c r="G297" s="63">
        <v>200</v>
      </c>
      <c r="H297" s="30">
        <f t="shared" si="58"/>
        <v>100</v>
      </c>
    </row>
    <row r="298" spans="1:8" ht="81.75" customHeight="1">
      <c r="A298" s="4" t="s">
        <v>117</v>
      </c>
      <c r="B298" s="2" t="s">
        <v>5</v>
      </c>
      <c r="C298" s="2" t="s">
        <v>22</v>
      </c>
      <c r="D298" s="7" t="s">
        <v>67</v>
      </c>
      <c r="E298" s="2" t="s">
        <v>111</v>
      </c>
      <c r="F298" s="63">
        <v>200</v>
      </c>
      <c r="G298" s="63">
        <v>200</v>
      </c>
      <c r="H298" s="30">
        <f t="shared" si="58"/>
        <v>100</v>
      </c>
    </row>
    <row r="299" spans="1:8" ht="55.5" customHeight="1">
      <c r="A299" s="4" t="s">
        <v>266</v>
      </c>
      <c r="B299" s="2" t="s">
        <v>5</v>
      </c>
      <c r="C299" s="2" t="s">
        <v>22</v>
      </c>
      <c r="D299" s="7" t="s">
        <v>265</v>
      </c>
      <c r="E299" s="2"/>
      <c r="F299" s="63">
        <f>F300</f>
        <v>2045.6</v>
      </c>
      <c r="G299" s="63">
        <f t="shared" ref="G299" si="64">G300</f>
        <v>1823.7</v>
      </c>
      <c r="H299" s="30">
        <f t="shared" si="58"/>
        <v>89.15232694563943</v>
      </c>
    </row>
    <row r="300" spans="1:8" ht="75" customHeight="1">
      <c r="A300" s="44" t="s">
        <v>243</v>
      </c>
      <c r="B300" s="2" t="s">
        <v>5</v>
      </c>
      <c r="C300" s="2" t="s">
        <v>22</v>
      </c>
      <c r="D300" s="2" t="s">
        <v>261</v>
      </c>
      <c r="E300" s="2" t="s">
        <v>11</v>
      </c>
      <c r="F300" s="63">
        <f>F301</f>
        <v>2045.6</v>
      </c>
      <c r="G300" s="63">
        <f>G301</f>
        <v>1823.7</v>
      </c>
      <c r="H300" s="30">
        <f t="shared" si="58"/>
        <v>89.15232694563943</v>
      </c>
    </row>
    <row r="301" spans="1:8" ht="140.25" customHeight="1">
      <c r="A301" s="31" t="s">
        <v>112</v>
      </c>
      <c r="B301" s="2" t="s">
        <v>5</v>
      </c>
      <c r="C301" s="2" t="s">
        <v>22</v>
      </c>
      <c r="D301" s="2" t="s">
        <v>261</v>
      </c>
      <c r="E301" s="2" t="s">
        <v>113</v>
      </c>
      <c r="F301" s="63">
        <v>2045.6</v>
      </c>
      <c r="G301" s="63">
        <v>1823.7</v>
      </c>
      <c r="H301" s="30">
        <f t="shared" si="58"/>
        <v>89.15232694563943</v>
      </c>
    </row>
    <row r="302" spans="1:8" ht="68.25" customHeight="1">
      <c r="A302" s="54" t="s">
        <v>284</v>
      </c>
      <c r="B302" s="2" t="s">
        <v>5</v>
      </c>
      <c r="C302" s="2" t="s">
        <v>22</v>
      </c>
      <c r="D302" s="55" t="s">
        <v>286</v>
      </c>
      <c r="E302" s="2"/>
      <c r="F302" s="63">
        <v>91.1</v>
      </c>
      <c r="G302" s="63">
        <v>91.1</v>
      </c>
      <c r="H302" s="30">
        <f t="shared" si="58"/>
        <v>100</v>
      </c>
    </row>
    <row r="303" spans="1:8" ht="99.75" customHeight="1">
      <c r="A303" s="54" t="s">
        <v>285</v>
      </c>
      <c r="B303" s="2" t="s">
        <v>5</v>
      </c>
      <c r="C303" s="2" t="s">
        <v>22</v>
      </c>
      <c r="D303" s="55" t="s">
        <v>286</v>
      </c>
      <c r="E303" s="2"/>
      <c r="F303" s="63">
        <v>91.1</v>
      </c>
      <c r="G303" s="63">
        <v>91.1</v>
      </c>
      <c r="H303" s="30">
        <f t="shared" si="58"/>
        <v>100</v>
      </c>
    </row>
    <row r="304" spans="1:8" ht="98.25" customHeight="1">
      <c r="A304" s="54" t="s">
        <v>285</v>
      </c>
      <c r="B304" s="2" t="s">
        <v>5</v>
      </c>
      <c r="C304" s="2" t="s">
        <v>22</v>
      </c>
      <c r="D304" s="55" t="s">
        <v>286</v>
      </c>
      <c r="E304" s="2"/>
      <c r="F304" s="63">
        <v>91.1</v>
      </c>
      <c r="G304" s="63">
        <v>91.1</v>
      </c>
      <c r="H304" s="30">
        <f t="shared" si="58"/>
        <v>100</v>
      </c>
    </row>
    <row r="305" spans="1:8" ht="30" customHeight="1">
      <c r="A305" s="21" t="s">
        <v>181</v>
      </c>
      <c r="B305" s="11" t="s">
        <v>6</v>
      </c>
      <c r="C305" s="11"/>
      <c r="D305" s="25" t="s">
        <v>11</v>
      </c>
      <c r="E305" s="25" t="s">
        <v>11</v>
      </c>
      <c r="F305" s="67">
        <f t="shared" ref="F305:G307" si="65">F306</f>
        <v>7269.5</v>
      </c>
      <c r="G305" s="67">
        <f t="shared" si="65"/>
        <v>7269.5</v>
      </c>
      <c r="H305" s="30">
        <f t="shared" si="58"/>
        <v>100</v>
      </c>
    </row>
    <row r="306" spans="1:8" ht="23.25">
      <c r="A306" s="4" t="s">
        <v>37</v>
      </c>
      <c r="B306" s="2" t="s">
        <v>6</v>
      </c>
      <c r="C306" s="2" t="s">
        <v>27</v>
      </c>
      <c r="D306" s="2" t="s">
        <v>11</v>
      </c>
      <c r="E306" s="2" t="s">
        <v>11</v>
      </c>
      <c r="F306" s="63">
        <f t="shared" si="65"/>
        <v>7269.5</v>
      </c>
      <c r="G306" s="63">
        <f t="shared" si="65"/>
        <v>7269.5</v>
      </c>
      <c r="H306" s="30">
        <f t="shared" si="58"/>
        <v>100</v>
      </c>
    </row>
    <row r="307" spans="1:8" ht="46.5">
      <c r="A307" s="4" t="s">
        <v>84</v>
      </c>
      <c r="B307" s="2" t="s">
        <v>6</v>
      </c>
      <c r="C307" s="2" t="s">
        <v>27</v>
      </c>
      <c r="D307" s="2" t="s">
        <v>83</v>
      </c>
      <c r="E307" s="2"/>
      <c r="F307" s="63">
        <f t="shared" si="65"/>
        <v>7269.5</v>
      </c>
      <c r="G307" s="63">
        <f t="shared" si="65"/>
        <v>7269.5</v>
      </c>
      <c r="H307" s="30">
        <f t="shared" si="58"/>
        <v>100</v>
      </c>
    </row>
    <row r="308" spans="1:8" ht="46.5" customHeight="1">
      <c r="A308" s="4" t="s">
        <v>56</v>
      </c>
      <c r="B308" s="2" t="s">
        <v>6</v>
      </c>
      <c r="C308" s="2" t="s">
        <v>27</v>
      </c>
      <c r="D308" s="2" t="s">
        <v>69</v>
      </c>
      <c r="E308" s="2" t="s">
        <v>11</v>
      </c>
      <c r="F308" s="63">
        <f>F309+F310+F311</f>
        <v>7269.5</v>
      </c>
      <c r="G308" s="63">
        <f>G309+G310+G311</f>
        <v>7269.5</v>
      </c>
      <c r="H308" s="30">
        <f t="shared" si="58"/>
        <v>100</v>
      </c>
    </row>
    <row r="309" spans="1:8" ht="140.25" customHeight="1">
      <c r="A309" s="31" t="s">
        <v>112</v>
      </c>
      <c r="B309" s="2" t="s">
        <v>6</v>
      </c>
      <c r="C309" s="2" t="s">
        <v>27</v>
      </c>
      <c r="D309" s="2" t="s">
        <v>69</v>
      </c>
      <c r="E309" s="2" t="s">
        <v>113</v>
      </c>
      <c r="F309" s="63">
        <v>5266.5</v>
      </c>
      <c r="G309" s="63">
        <v>5266.5</v>
      </c>
      <c r="H309" s="30">
        <f t="shared" si="58"/>
        <v>100</v>
      </c>
    </row>
    <row r="310" spans="1:8" ht="71.25" customHeight="1">
      <c r="A310" s="4" t="s">
        <v>117</v>
      </c>
      <c r="B310" s="2" t="s">
        <v>6</v>
      </c>
      <c r="C310" s="2" t="s">
        <v>27</v>
      </c>
      <c r="D310" s="2" t="s">
        <v>69</v>
      </c>
      <c r="E310" s="2" t="s">
        <v>111</v>
      </c>
      <c r="F310" s="63">
        <v>2003</v>
      </c>
      <c r="G310" s="63">
        <v>2003</v>
      </c>
      <c r="H310" s="30">
        <f t="shared" si="58"/>
        <v>100</v>
      </c>
    </row>
    <row r="311" spans="1:8" ht="23.25">
      <c r="A311" s="4" t="s">
        <v>115</v>
      </c>
      <c r="B311" s="2" t="s">
        <v>6</v>
      </c>
      <c r="C311" s="2" t="s">
        <v>27</v>
      </c>
      <c r="D311" s="2" t="s">
        <v>69</v>
      </c>
      <c r="E311" s="2" t="s">
        <v>114</v>
      </c>
      <c r="F311" s="63">
        <v>0</v>
      </c>
      <c r="G311" s="63">
        <v>0</v>
      </c>
      <c r="H311" s="30"/>
    </row>
    <row r="312" spans="1:8" ht="33.75" customHeight="1">
      <c r="A312" s="27" t="s">
        <v>38</v>
      </c>
      <c r="B312" s="19" t="s">
        <v>11</v>
      </c>
      <c r="C312" s="19" t="s">
        <v>11</v>
      </c>
      <c r="D312" s="28" t="s">
        <v>11</v>
      </c>
      <c r="E312" s="28" t="s">
        <v>11</v>
      </c>
      <c r="F312" s="30">
        <f>F305+F284+F258+F230+F150+F122+F111+F98+F16</f>
        <v>1361903.4999999998</v>
      </c>
      <c r="G312" s="30">
        <f>G305+G284+G258+G230+G150+G122+G111+G98+G16</f>
        <v>1337557.0000000002</v>
      </c>
      <c r="H312" s="30">
        <v>98.2</v>
      </c>
    </row>
    <row r="313" spans="1:8" ht="23.25">
      <c r="F313" s="71"/>
      <c r="G313" s="72"/>
      <c r="H313" s="72"/>
    </row>
  </sheetData>
  <mergeCells count="11">
    <mergeCell ref="A2:H2"/>
    <mergeCell ref="A3:H3"/>
    <mergeCell ref="A4:H4"/>
    <mergeCell ref="A12:F12"/>
    <mergeCell ref="A10:F10"/>
    <mergeCell ref="A11:F11"/>
    <mergeCell ref="A7:F7"/>
    <mergeCell ref="A5:H5"/>
    <mergeCell ref="A6:H6"/>
    <mergeCell ref="A8:F8"/>
    <mergeCell ref="A9:F9"/>
  </mergeCells>
  <pageMargins left="0.85" right="0.39370078740157483" top="0.54" bottom="0.24" header="0.23" footer="0.24"/>
  <pageSetup paperSize="9" scale="42" fitToHeight="0" orientation="portrait" useFirstPageNumber="1" r:id="rId1"/>
  <headerFooter scaleWithDoc="0">
    <oddHeader xml:space="preserve">&amp;CСтр. №&amp;P из № &amp;N </oddHeader>
    <oddFooter>&amp;C&amp;"Times New Roman"&amp;10Бюджет городского округа Баксан Кабардино-Балкарской Республики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B42"/>
  <sheetViews>
    <sheetView workbookViewId="0">
      <selection activeCell="F41" sqref="F41"/>
    </sheetView>
  </sheetViews>
  <sheetFormatPr defaultRowHeight="12.75"/>
  <cols>
    <col min="1" max="1" width="19.85546875" customWidth="1"/>
    <col min="2" max="2" width="9.140625" style="33"/>
  </cols>
  <sheetData>
    <row r="3" spans="2:2" ht="28.5" customHeight="1">
      <c r="B3" s="34"/>
    </row>
    <row r="4" spans="2:2">
      <c r="B4" s="34"/>
    </row>
    <row r="5" spans="2:2">
      <c r="B5" s="34"/>
    </row>
    <row r="6" spans="2:2">
      <c r="B6" s="34"/>
    </row>
    <row r="7" spans="2:2">
      <c r="B7" s="34"/>
    </row>
    <row r="8" spans="2:2">
      <c r="B8" s="34"/>
    </row>
    <row r="9" spans="2:2">
      <c r="B9" s="34"/>
    </row>
    <row r="10" spans="2:2">
      <c r="B10" s="34"/>
    </row>
    <row r="11" spans="2:2">
      <c r="B11" s="34"/>
    </row>
    <row r="12" spans="2:2">
      <c r="B12" s="34"/>
    </row>
    <row r="16" spans="2:2">
      <c r="B16" s="34"/>
    </row>
    <row r="17" spans="1:2">
      <c r="A17" s="1"/>
      <c r="B17" s="34"/>
    </row>
    <row r="18" spans="1:2">
      <c r="A18" s="1"/>
      <c r="B18" s="34"/>
    </row>
    <row r="22" spans="1:2">
      <c r="B22" s="34"/>
    </row>
    <row r="26" spans="1:2">
      <c r="B26" s="34"/>
    </row>
    <row r="30" spans="1:2">
      <c r="B30" s="34"/>
    </row>
    <row r="32" spans="1:2">
      <c r="A32" s="1"/>
      <c r="B32" s="34"/>
    </row>
    <row r="35" spans="1:2">
      <c r="A35" s="1"/>
      <c r="B35" s="34"/>
    </row>
    <row r="38" spans="1:2">
      <c r="A38" s="1"/>
      <c r="B38" s="34"/>
    </row>
    <row r="39" spans="1:2">
      <c r="B39" s="34"/>
    </row>
    <row r="41" spans="1:2">
      <c r="B41" s="34"/>
    </row>
    <row r="42" spans="1:2">
      <c r="B42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Роспись расходов</vt:lpstr>
      <vt:lpstr>Лист1</vt:lpstr>
      <vt:lpstr>'Роспись расходов'!BFT_Print_Titles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Master</cp:lastModifiedBy>
  <cp:lastPrinted>2024-10-10T11:29:19Z</cp:lastPrinted>
  <dcterms:created xsi:type="dcterms:W3CDTF">1996-10-08T23:32:33Z</dcterms:created>
  <dcterms:modified xsi:type="dcterms:W3CDTF">2025-04-01T08:06:59Z</dcterms:modified>
</cp:coreProperties>
</file>