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 Положение по  оплате труда\ муниц.служащие новое Положение об оплате труда\"/>
    </mc:Choice>
  </mc:AlternateContent>
  <xr:revisionPtr revIDLastSave="0" documentId="13_ncr:1_{D056524D-225E-49B2-A991-CDE5D2CC7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81029"/>
</workbook>
</file>

<file path=xl/calcChain.xml><?xml version="1.0" encoding="utf-8"?>
<calcChain xmlns="http://schemas.openxmlformats.org/spreadsheetml/2006/main">
  <c r="G106" i="12" l="1"/>
  <c r="G105" i="12" s="1"/>
  <c r="H106" i="12"/>
  <c r="H105" i="12" s="1"/>
  <c r="G307" i="12"/>
  <c r="H307" i="12"/>
  <c r="F307" i="12"/>
  <c r="F310" i="12"/>
  <c r="G297" i="12"/>
  <c r="H297" i="12"/>
  <c r="F297" i="12"/>
  <c r="G36" i="12" l="1"/>
  <c r="G35" i="12" s="1"/>
  <c r="H36" i="12"/>
  <c r="H35" i="12" s="1"/>
  <c r="H272" i="12"/>
  <c r="G55" i="12" l="1"/>
  <c r="H55" i="12"/>
  <c r="F55" i="12"/>
  <c r="G44" i="12"/>
  <c r="H44" i="12"/>
  <c r="F44" i="12"/>
  <c r="F231" i="12"/>
  <c r="F148" i="12"/>
  <c r="G187" i="12"/>
  <c r="H187" i="12"/>
  <c r="F187" i="12"/>
  <c r="F185" i="12"/>
  <c r="H189" i="12"/>
  <c r="G189" i="12"/>
  <c r="F189" i="12"/>
  <c r="F205" i="12"/>
  <c r="G182" i="12" l="1"/>
  <c r="F182" i="12"/>
  <c r="H182" i="12"/>
  <c r="F174" i="12" l="1"/>
  <c r="F171" i="12" s="1"/>
  <c r="G255" i="12"/>
  <c r="G254" i="12" s="1"/>
  <c r="G253" i="12" s="1"/>
  <c r="G252" i="12" s="1"/>
  <c r="H255" i="12"/>
  <c r="H254" i="12" s="1"/>
  <c r="H253" i="12" s="1"/>
  <c r="H252" i="12" s="1"/>
  <c r="G267" i="12"/>
  <c r="H267" i="12"/>
  <c r="F267" i="12"/>
  <c r="G312" i="12"/>
  <c r="H312" i="12"/>
  <c r="F312" i="12"/>
  <c r="G259" i="12"/>
  <c r="H259" i="12"/>
  <c r="F259" i="12"/>
  <c r="G272" i="12"/>
  <c r="F272" i="12"/>
  <c r="G236" i="12"/>
  <c r="G235" i="12" s="1"/>
  <c r="H236" i="12"/>
  <c r="H235" i="12" s="1"/>
  <c r="F236" i="12"/>
  <c r="F235" i="12" s="1"/>
  <c r="G238" i="12"/>
  <c r="H238" i="12"/>
  <c r="F238" i="12"/>
  <c r="G227" i="12"/>
  <c r="H227" i="12"/>
  <c r="F227" i="12"/>
  <c r="G219" i="12"/>
  <c r="H258" i="12" l="1"/>
  <c r="H251" i="12" s="1"/>
  <c r="F258" i="12"/>
  <c r="G258" i="12"/>
  <c r="G251" i="12" s="1"/>
  <c r="G197" i="12"/>
  <c r="H197" i="12"/>
  <c r="F197" i="12"/>
  <c r="G199" i="12"/>
  <c r="H199" i="12"/>
  <c r="F199" i="12"/>
  <c r="G174" i="12"/>
  <c r="G171" i="12" s="1"/>
  <c r="H174" i="12"/>
  <c r="H171" i="12" s="1"/>
  <c r="F143" i="12"/>
  <c r="F142" i="12" s="1"/>
  <c r="F141" i="12" s="1"/>
  <c r="H192" i="12" l="1"/>
  <c r="F192" i="12"/>
  <c r="G192" i="12"/>
  <c r="F150" i="12" l="1"/>
  <c r="G152" i="12" l="1"/>
  <c r="H152" i="12"/>
  <c r="F152" i="12"/>
  <c r="F147" i="12" s="1"/>
  <c r="F140" i="12" s="1"/>
  <c r="G112" i="12"/>
  <c r="H112" i="12"/>
  <c r="F112" i="12"/>
  <c r="H147" i="12" l="1"/>
  <c r="H140" i="12" s="1"/>
  <c r="G147" i="12"/>
  <c r="G140" i="12" s="1"/>
  <c r="G75" i="12"/>
  <c r="H75" i="12"/>
  <c r="F75" i="12"/>
  <c r="G87" i="12"/>
  <c r="G86" i="12" s="1"/>
  <c r="H87" i="12"/>
  <c r="H86" i="12" s="1"/>
  <c r="F87" i="12"/>
  <c r="F86" i="12" s="1"/>
  <c r="F52" i="12" l="1"/>
  <c r="H203" i="12" l="1"/>
  <c r="G304" i="12" l="1"/>
  <c r="H304" i="12"/>
  <c r="F304" i="12"/>
  <c r="G244" i="12"/>
  <c r="G243" i="12" s="1"/>
  <c r="H244" i="12"/>
  <c r="H243" i="12" s="1"/>
  <c r="F244" i="12"/>
  <c r="F243" i="12" s="1"/>
  <c r="G81" i="12"/>
  <c r="H81" i="12"/>
  <c r="F81" i="12"/>
  <c r="G56" i="12"/>
  <c r="H56" i="12"/>
  <c r="F56" i="12"/>
  <c r="G40" i="12"/>
  <c r="G39" i="12" s="1"/>
  <c r="H40" i="12"/>
  <c r="H39" i="12" s="1"/>
  <c r="H32" i="12" s="1"/>
  <c r="F40" i="12"/>
  <c r="F39" i="12" s="1"/>
  <c r="G32" i="12" l="1"/>
  <c r="H79" i="12"/>
  <c r="H78" i="12" s="1"/>
  <c r="H80" i="12"/>
  <c r="G79" i="12"/>
  <c r="G78" i="12" s="1"/>
  <c r="G80" i="12"/>
  <c r="F79" i="12"/>
  <c r="F78" i="12" s="1"/>
  <c r="F80" i="12"/>
  <c r="F255" i="12"/>
  <c r="G23" i="12" l="1"/>
  <c r="H23" i="12"/>
  <c r="F23" i="12"/>
  <c r="G94" i="12" l="1"/>
  <c r="H94" i="12"/>
  <c r="F94" i="12"/>
  <c r="G26" i="12"/>
  <c r="H26" i="12"/>
  <c r="F26" i="12"/>
  <c r="G165" i="12"/>
  <c r="H165" i="12"/>
  <c r="F165" i="12"/>
  <c r="G241" i="12" l="1"/>
  <c r="H241" i="12"/>
  <c r="F241" i="12"/>
  <c r="G211" i="12"/>
  <c r="H211" i="12"/>
  <c r="F211" i="12"/>
  <c r="G25" i="12" l="1"/>
  <c r="H25" i="12"/>
  <c r="G126" i="12" l="1"/>
  <c r="H126" i="12"/>
  <c r="F126" i="12"/>
  <c r="G287" i="12" l="1"/>
  <c r="G286" i="12" s="1"/>
  <c r="G285" i="12" s="1"/>
  <c r="H287" i="12"/>
  <c r="H286" i="12" s="1"/>
  <c r="H285" i="12" s="1"/>
  <c r="F287" i="12"/>
  <c r="F286" i="12" s="1"/>
  <c r="F285" i="12" s="1"/>
  <c r="F254" i="12"/>
  <c r="H240" i="12" l="1"/>
  <c r="H234" i="12" s="1"/>
  <c r="H233" i="12" s="1"/>
  <c r="G240" i="12"/>
  <c r="G234" i="12" s="1"/>
  <c r="G233" i="12" s="1"/>
  <c r="F240" i="12"/>
  <c r="F234" i="12" s="1"/>
  <c r="F233" i="12" s="1"/>
  <c r="F135" i="12"/>
  <c r="F190" i="12" l="1"/>
  <c r="G201" i="12" l="1"/>
  <c r="H201" i="12"/>
  <c r="H181" i="12" s="1"/>
  <c r="F201" i="12"/>
  <c r="G122" i="12"/>
  <c r="H122" i="12"/>
  <c r="F122" i="12"/>
  <c r="G213" i="12"/>
  <c r="G208" i="12" s="1"/>
  <c r="G207" i="12" s="1"/>
  <c r="H213" i="12"/>
  <c r="H208" i="12" s="1"/>
  <c r="H207" i="12" s="1"/>
  <c r="F213" i="12"/>
  <c r="G108" i="12"/>
  <c r="H108" i="12"/>
  <c r="G203" i="12"/>
  <c r="F203" i="12"/>
  <c r="G276" i="12"/>
  <c r="G275" i="12" s="1"/>
  <c r="H276" i="12"/>
  <c r="F276" i="12"/>
  <c r="F289" i="12"/>
  <c r="G229" i="12"/>
  <c r="G226" i="12" s="1"/>
  <c r="H229" i="12"/>
  <c r="H226" i="12" s="1"/>
  <c r="F229" i="12"/>
  <c r="F226" i="12" s="1"/>
  <c r="G167" i="12"/>
  <c r="G164" i="12" s="1"/>
  <c r="G163" i="12" s="1"/>
  <c r="H167" i="12"/>
  <c r="F167" i="12"/>
  <c r="F164" i="12" s="1"/>
  <c r="F69" i="12"/>
  <c r="G52" i="12"/>
  <c r="H52" i="12"/>
  <c r="F275" i="12" l="1"/>
  <c r="F274" i="12"/>
  <c r="F181" i="12"/>
  <c r="G181" i="12"/>
  <c r="H164" i="12"/>
  <c r="H163" i="12" s="1"/>
  <c r="F208" i="12"/>
  <c r="F207" i="12" s="1"/>
  <c r="H275" i="12"/>
  <c r="H274" i="12"/>
  <c r="F68" i="12"/>
  <c r="G134" i="12" l="1"/>
  <c r="H134" i="12"/>
  <c r="F134" i="12"/>
  <c r="H121" i="12"/>
  <c r="H120" i="12" s="1"/>
  <c r="G121" i="12"/>
  <c r="G120" i="12" s="1"/>
  <c r="F121" i="12"/>
  <c r="F120" i="12" s="1"/>
  <c r="G303" i="12" l="1"/>
  <c r="G302" i="12" s="1"/>
  <c r="H303" i="12"/>
  <c r="H302" i="12" s="1"/>
  <c r="F108" i="12" l="1"/>
  <c r="G289" i="12"/>
  <c r="H289" i="12"/>
  <c r="G51" i="12" l="1"/>
  <c r="G50" i="12" s="1"/>
  <c r="G49" i="12" s="1"/>
  <c r="H51" i="12"/>
  <c r="H50" i="12" s="1"/>
  <c r="H49" i="12" s="1"/>
  <c r="F51" i="12"/>
  <c r="F50" i="12" s="1"/>
  <c r="F49" i="12" s="1"/>
  <c r="F22" i="12" l="1"/>
  <c r="G133" i="12" l="1"/>
  <c r="H133" i="12"/>
  <c r="F133" i="12"/>
  <c r="F125" i="12"/>
  <c r="F124" i="12" s="1"/>
  <c r="G107" i="12"/>
  <c r="H107" i="12"/>
  <c r="F107" i="12"/>
  <c r="F119" i="12" l="1"/>
  <c r="H125" i="12"/>
  <c r="G125" i="12"/>
  <c r="G124" i="12" l="1"/>
  <c r="G119" i="12" s="1"/>
  <c r="H124" i="12"/>
  <c r="H119" i="12" s="1"/>
  <c r="G156" i="12"/>
  <c r="G155" i="12" s="1"/>
  <c r="G154" i="12" s="1"/>
  <c r="H156" i="12"/>
  <c r="H155" i="12" s="1"/>
  <c r="H154" i="12" s="1"/>
  <c r="F156" i="12"/>
  <c r="F155" i="12" s="1"/>
  <c r="F154" i="12" s="1"/>
  <c r="G91" i="12"/>
  <c r="H91" i="12"/>
  <c r="F91" i="12"/>
  <c r="F132" i="12" l="1"/>
  <c r="H132" i="12"/>
  <c r="G132" i="12"/>
  <c r="G223" i="12"/>
  <c r="G222" i="12" s="1"/>
  <c r="G221" i="12" s="1"/>
  <c r="H223" i="12"/>
  <c r="H222" i="12" s="1"/>
  <c r="H221" i="12" s="1"/>
  <c r="F223" i="12"/>
  <c r="F222" i="12" s="1"/>
  <c r="F221" i="12" s="1"/>
  <c r="H111" i="12" l="1"/>
  <c r="F303" i="12"/>
  <c r="F302" i="12" s="1"/>
  <c r="G22" i="12"/>
  <c r="H22" i="12"/>
  <c r="G274" i="12"/>
  <c r="H283" i="12"/>
  <c r="H282" i="12" s="1"/>
  <c r="G283" i="12"/>
  <c r="G282" i="12" s="1"/>
  <c r="H311" i="12"/>
  <c r="H310" i="12" s="1"/>
  <c r="H301" i="12" s="1"/>
  <c r="G311" i="12"/>
  <c r="G310" i="12" s="1"/>
  <c r="G301" i="12" s="1"/>
  <c r="H322" i="12"/>
  <c r="H321" i="12" s="1"/>
  <c r="H320" i="12" s="1"/>
  <c r="H319" i="12" s="1"/>
  <c r="G322" i="12"/>
  <c r="G321" i="12" s="1"/>
  <c r="G320" i="12" s="1"/>
  <c r="G319" i="12" s="1"/>
  <c r="H99" i="12"/>
  <c r="H93" i="12" s="1"/>
  <c r="H72" i="12" s="1"/>
  <c r="G99" i="12"/>
  <c r="G93" i="12" s="1"/>
  <c r="G72" i="12" s="1"/>
  <c r="G111" i="12"/>
  <c r="H68" i="12"/>
  <c r="H62" i="12"/>
  <c r="H61" i="12" s="1"/>
  <c r="G68" i="12"/>
  <c r="G62" i="12"/>
  <c r="G61" i="12" s="1"/>
  <c r="F322" i="12"/>
  <c r="F321" i="12" s="1"/>
  <c r="F320" i="12" s="1"/>
  <c r="F311" i="12"/>
  <c r="F253" i="12"/>
  <c r="F252" i="12" s="1"/>
  <c r="F251" i="12" s="1"/>
  <c r="H54" i="12" l="1"/>
  <c r="G54" i="12"/>
  <c r="H250" i="12"/>
  <c r="G250" i="12"/>
  <c r="F301" i="12"/>
  <c r="G21" i="12"/>
  <c r="H21" i="12"/>
  <c r="H20" i="12" s="1"/>
  <c r="G20" i="12" l="1"/>
  <c r="F111" i="12"/>
  <c r="F106" i="12" s="1"/>
  <c r="F99" i="12"/>
  <c r="F62" i="12"/>
  <c r="F61" i="12" s="1"/>
  <c r="F54" i="12" s="1"/>
  <c r="F36" i="12"/>
  <c r="F35" i="12" l="1"/>
  <c r="F32" i="12" s="1"/>
  <c r="F105" i="12"/>
  <c r="H294" i="12"/>
  <c r="H293" i="12" s="1"/>
  <c r="H281" i="12" s="1"/>
  <c r="G294" i="12"/>
  <c r="G293" i="12" s="1"/>
  <c r="G281" i="12" s="1"/>
  <c r="F294" i="12"/>
  <c r="F293" i="12" s="1"/>
  <c r="H291" i="12"/>
  <c r="G291" i="12"/>
  <c r="G190" i="12"/>
  <c r="H190" i="12"/>
  <c r="F163" i="12"/>
  <c r="F162" i="12" s="1"/>
  <c r="F326" i="12" s="1"/>
  <c r="F93" i="12"/>
  <c r="F72" i="12" s="1"/>
  <c r="G162" i="12" l="1"/>
  <c r="G326" i="12" s="1"/>
  <c r="H162" i="12"/>
  <c r="H326" i="12" s="1"/>
  <c r="F291" i="12" l="1"/>
  <c r="F25" i="12" l="1"/>
  <c r="F21" i="12" s="1"/>
  <c r="F20" i="12" l="1"/>
  <c r="F283" i="12" l="1"/>
  <c r="F282" i="12" s="1"/>
  <c r="F281" i="12" s="1"/>
  <c r="F250" i="12"/>
  <c r="F319" i="12"/>
</calcChain>
</file>

<file path=xl/sharedStrings.xml><?xml version="1.0" encoding="utf-8"?>
<sst xmlns="http://schemas.openxmlformats.org/spreadsheetml/2006/main" count="1402" uniqueCount="323">
  <si>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</si>
  <si>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</si>
  <si>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</si>
  <si>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</si>
  <si>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</si>
  <si>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</si>
  <si>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</si>
  <si>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</si>
  <si>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</si>
  <si>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</si>
  <si>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</si>
  <si>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</si>
  <si>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</si>
  <si>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</si>
  <si>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</si>
  <si>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</si>
  <si>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</si>
  <si>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</si>
  <si>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</si>
  <si>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</si>
  <si>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</si>
  <si>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</si>
  <si>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</si>
  <si>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</si>
  <si>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</si>
  <si>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</si>
  <si>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</si>
  <si>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</si>
  <si>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</si>
  <si>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</si>
  <si>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</si>
  <si>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</si>
  <si>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</si>
  <si>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</si>
  <si>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</si>
  <si>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</si>
  <si>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</si>
  <si>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</si>
  <si>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</si>
  <si>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</si>
  <si>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</si>
  <si>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</si>
  <si>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</si>
  <si>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</si>
  <si>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</si>
  <si>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</si>
  <si>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</si>
  <si>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</si>
  <si>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9390090019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</si>
  <si>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</si>
  <si>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</si>
  <si>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</si>
  <si>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</si>
  <si>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</si>
  <si>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9990090019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</si>
  <si>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</si>
  <si>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</si>
  <si>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</si>
  <si>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</si>
  <si>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</si>
  <si>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</si>
  <si>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</si>
  <si>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</si>
  <si>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</si>
  <si>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</si>
  <si>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</si>
  <si>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</si>
  <si>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</si>
  <si>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</si>
  <si>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</si>
  <si>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</si>
  <si>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</si>
  <si>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</si>
  <si>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</si>
  <si>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</si>
  <si>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</si>
  <si>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</si>
  <si>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</si>
  <si>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</si>
  <si>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</si>
  <si>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</si>
  <si>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</si>
  <si>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</si>
  <si>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</si>
  <si>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</si>
  <si>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</si>
  <si>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</si>
  <si>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</si>
  <si>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</si>
  <si>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</si>
  <si>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</si>
  <si>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</si>
  <si>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</si>
  <si>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</si>
  <si>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</si>
  <si>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</si>
  <si>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</si>
  <si>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</si>
  <si>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</si>
  <si>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</si>
  <si>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</si>
  <si>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</si>
  <si>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</si>
  <si>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</si>
  <si>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</si>
  <si>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</si>
  <si>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</si>
  <si>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</si>
  <si>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</si>
  <si>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</si>
  <si>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</si>
  <si>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</si>
  <si>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</si>
  <si>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</si>
  <si>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</si>
  <si>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</si>
  <si>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</si>
  <si>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</si>
  <si>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</si>
  <si>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</si>
  <si>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</si>
  <si>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</si>
  <si>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</si>
  <si>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</si>
  <si>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</si>
  <si>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</si>
  <si>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</si>
  <si>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</si>
  <si>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</si>
  <si>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</si>
  <si>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</si>
  <si>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</si>
  <si>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</si>
  <si>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</si>
  <si>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</si>
  <si>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</si>
  <si>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</si>
  <si>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</si>
  <si>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</si>
  <si>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</si>
  <si>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</si>
  <si>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</si>
  <si>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</si>
  <si>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</si>
  <si>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</si>
  <si>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</si>
  <si>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</si>
  <si>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</si>
  <si>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</si>
  <si>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</si>
  <si>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</si>
  <si>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</si>
  <si>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</si>
  <si>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</si>
  <si>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</si>
  <si>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</si>
  <si>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</si>
  <si>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</si>
  <si>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</si>
  <si>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</si>
  <si>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</si>
  <si>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</si>
  <si>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</si>
  <si>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</si>
  <si>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</si>
  <si>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</si>
  <si>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</si>
  <si>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</si>
  <si>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</si>
  <si>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</si>
  <si>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</si>
  <si>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</si>
  <si>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</si>
  <si>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</si>
  <si>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</si>
  <si>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</si>
  <si>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</si>
  <si>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</si>
  <si>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</si>
  <si>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</si>
  <si>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</si>
  <si>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</si>
  <si>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</si>
  <si>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</si>
  <si>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</si>
  <si>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</si>
  <si>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</si>
  <si>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</si>
  <si>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</si>
  <si>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</si>
  <si>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</si>
  <si>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</si>
  <si>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</si>
  <si>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</si>
  <si>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</si>
  <si>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</si>
  <si>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</si>
  <si>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</si>
  <si>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</si>
  <si>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</si>
  <si>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</si>
  <si>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</si>
  <si>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</si>
  <si>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</si>
  <si>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</si>
  <si>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</si>
  <si>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</si>
  <si>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</si>
  <si>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</si>
  <si>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</si>
  <si>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</si>
  <si>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</si>
  <si>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</si>
  <si>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</si>
  <si>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2025</t>
  </si>
  <si>
    <t>2026</t>
  </si>
  <si>
    <t>2027</t>
  </si>
  <si>
    <t xml:space="preserve">                                                                             на плановый период 2026 и 2027 годов"</t>
  </si>
  <si>
    <t xml:space="preserve">                                                             "О местном бюджете городского округа Баксан  на 2025 год </t>
  </si>
  <si>
    <t>Распределение бюджетных ассигнований на 2025 год и плановый период 2026 и 2027 годов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</si>
  <si>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</si>
  <si>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</si>
  <si>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</si>
  <si>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</si>
  <si>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</si>
  <si>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</si>
  <si>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</si>
  <si>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</si>
  <si>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</si>
  <si>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9390090011</t>
  </si>
  <si>
    <t>9390090020</t>
  </si>
  <si>
    <t>3810690011</t>
  </si>
  <si>
    <t>3810690020</t>
  </si>
  <si>
    <t>3810600000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</si>
  <si>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</si>
  <si>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</si>
  <si>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</si>
  <si>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</si>
  <si>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</si>
  <si>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</si>
  <si>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</si>
  <si>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</si>
  <si>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</si>
  <si>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</si>
  <si>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</si>
  <si>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</si>
  <si>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</si>
  <si>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</si>
  <si>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</si>
  <si>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</si>
  <si>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</si>
  <si>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3841292064</t>
  </si>
  <si>
    <t>3840000000</t>
  </si>
  <si>
    <t>3810000000</t>
  </si>
  <si>
    <t>3800000000</t>
  </si>
  <si>
    <t>Повышение эффективности управления муниципальным имуществом и приватизации</t>
  </si>
  <si>
    <t>Основные  мероприятия Обеспечение реализации подпрограммы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</si>
  <si>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</si>
  <si>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</si>
  <si>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</si>
  <si>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</si>
  <si>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</si>
  <si>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0220292151</t>
  </si>
  <si>
    <t>Реализация мероприятий по модернизации систем школьного образования</t>
  </si>
  <si>
    <t>Привлечение обучающихся к труду</t>
  </si>
  <si>
    <t>0220271270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</si>
  <si>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</si>
  <si>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</si>
  <si>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</si>
  <si>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</si>
  <si>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Развитие  образования</t>
  </si>
  <si>
    <t>0200000000</t>
  </si>
  <si>
    <t>Развитие  общего и дошкольного  образования</t>
  </si>
  <si>
    <t>1120000000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</si>
  <si>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</si>
  <si>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Проектирование,строительство,капитальный ремонт и содержание автомобильных дорог общего пользования местного значения</t>
  </si>
  <si>
    <t>244069Д000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</si>
  <si>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</si>
  <si>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</si>
  <si>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0599992065</t>
  </si>
  <si>
    <t>052И455550</t>
  </si>
  <si>
    <t>1340290020</t>
  </si>
  <si>
    <t>3841290072</t>
  </si>
  <si>
    <t>3920390000</t>
  </si>
  <si>
    <t>3920390011</t>
  </si>
  <si>
    <t>3920390020</t>
  </si>
  <si>
    <t>Расходы на поддержку отрасли культуры</t>
  </si>
  <si>
    <t>11201L5190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</si>
  <si>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</si>
  <si>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</si>
  <si>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Поддержак региональных и муниципальных мероприятий в сфере культуры</t>
  </si>
  <si>
    <t>1120300000</t>
  </si>
  <si>
    <t>022Я153150</t>
  </si>
  <si>
    <t>022Ю457500</t>
  </si>
  <si>
    <t>022Ю653030</t>
  </si>
  <si>
    <t>Предоставление субсидий бюджетным, автономным учреждениям и иным некоммерческим организациям</t>
  </si>
  <si>
    <t>112Я555190</t>
  </si>
  <si>
    <t>022Ю650500</t>
  </si>
  <si>
    <t>022Ю651790</t>
  </si>
  <si>
    <t>0599980043</t>
  </si>
  <si>
    <t>Расходы по накоплению (в том числе раздельному накоплению) и транспортированию твердых коммунальных отходов</t>
  </si>
  <si>
    <t>Обеспечение обслуживания, содержания и сохранности имущества муниципальной казны (за исключением земельных участков)</t>
  </si>
  <si>
    <t>05212S4009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</si>
  <si>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</si>
  <si>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242069Д870</t>
  </si>
  <si>
    <t>Субсидии на формирование муниципальных дорожных фондов</t>
  </si>
  <si>
    <t>Комунальное хозяйство</t>
  </si>
  <si>
    <t>Реализация мероприятий по модернизации коммунальной инфраструктуры</t>
  </si>
  <si>
    <t>052И351540</t>
  </si>
  <si>
    <t>7810090020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</si>
  <si>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</si>
  <si>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9990095490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</si>
  <si>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</si>
  <si>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Отдельные мероприятия нкапрвленные на ликвидацию чрезвычайных ситуаций</t>
  </si>
  <si>
    <t>10600Z0480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</si>
  <si>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</si>
  <si>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</si>
  <si>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Реализация программ формирования современной городской среды</t>
  </si>
  <si>
    <t>052И4А5550</t>
  </si>
  <si>
    <t xml:space="preserve"> </t>
  </si>
  <si>
    <t>999005490</t>
  </si>
  <si>
    <t>999095490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</si>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</sst>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"/>
    <numFmt numFmtId="165" formatCode="#,##0.00_р_."/>
    <numFmt numFmtId="166" formatCode="#,##0.0"/>
    <numFmt numFmtId="167" formatCode="0.0"/>
  </numFmts>
  <fonts count="11" x14ac:knownFonts="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7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left" vertical="top" wrapText="1"/>
    </xf>
    <xf numFmtId="4" fontId="0" fillId="0" borderId="0" xfId="0" applyNumberFormat="1"/>
    <xf numFmtId="4" fontId="8" fillId="2" borderId="8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top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4" fontId="4" fillId="0" borderId="0" xfId="0" applyNumberFormat="1" applyFont="1"/>
    <xf numFmtId="4" fontId="7" fillId="0" borderId="0" xfId="0" applyNumberFormat="1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top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0"/>
  <sheetViews>
    <sheetView tabSelected="1" topLeftCell="A319" zoomScale="80" zoomScaleNormal="80" workbookViewId="0">
      <selection activeCell="A222" sqref="A222"/>
    </sheetView>
  </sheetViews>
  <sheetFormatPr defaultColWidth="8.85546875" defaultRowHeight="20.25" x14ac:dyDescent="0.2"/>
  <cols>
    <col min="1" max="1" width="70.5703125" style="63" customWidth="1"/>
    <col min="2" max="2" width="9.140625" style="15" customWidth="1"/>
    <col min="3" max="3" width="7.28515625" style="15" customWidth="1"/>
    <col min="4" max="4" width="20.42578125" style="16" customWidth="1"/>
    <col min="5" max="5" width="8.42578125" style="16" customWidth="1"/>
    <col min="6" max="6" width="23.85546875" style="107" customWidth="1"/>
    <col min="7" max="7" width="23.7109375" style="17" customWidth="1"/>
    <col min="8" max="8" width="24.7109375" style="14" customWidth="1"/>
    <col min="9" max="9" width="16.5703125" customWidth="1"/>
    <col min="10" max="10" width="13.85546875" customWidth="1"/>
    <col min="11" max="11" width="14.42578125" customWidth="1"/>
  </cols>
  <sheetData>
    <row r="1" spans="1:8" ht="23.25" x14ac:dyDescent="0.35">
      <c r="A1" s="60"/>
      <c r="F1" s="91"/>
    </row>
    <row r="2" spans="1:8" ht="15.75" customHeight="1" x14ac:dyDescent="0.3">
      <c r="A2" s="79" t="s">
        <v>196</v>
      </c>
      <c r="B2" s="80"/>
      <c r="C2" s="80"/>
      <c r="D2" s="80"/>
      <c r="E2" s="80"/>
      <c r="F2" s="80"/>
      <c r="G2" s="81"/>
      <c r="H2" s="81"/>
    </row>
    <row r="3" spans="1:8" ht="15.75" customHeight="1" x14ac:dyDescent="0.3">
      <c r="A3" s="79" t="s">
        <v>40</v>
      </c>
      <c r="B3" s="80"/>
      <c r="C3" s="80"/>
      <c r="D3" s="80"/>
      <c r="E3" s="80"/>
      <c r="F3" s="80"/>
      <c r="G3" s="81"/>
      <c r="H3" s="81"/>
    </row>
    <row r="4" spans="1:8" ht="21.75" customHeight="1" x14ac:dyDescent="0.3">
      <c r="A4" s="82" t="s">
        <v>39</v>
      </c>
      <c r="B4" s="80"/>
      <c r="C4" s="80"/>
      <c r="D4" s="80"/>
      <c r="E4" s="80"/>
      <c r="F4" s="80"/>
      <c r="G4" s="83"/>
      <c r="H4" s="83"/>
    </row>
    <row r="5" spans="1:8" ht="21.75" customHeight="1" x14ac:dyDescent="0.3">
      <c r="A5" s="88" t="s">
        <v>218</v>
      </c>
      <c r="B5" s="88"/>
      <c r="C5" s="88"/>
      <c r="D5" s="88"/>
      <c r="E5" s="88"/>
      <c r="F5" s="88"/>
      <c r="G5" s="83"/>
      <c r="H5" s="83"/>
    </row>
    <row r="6" spans="1:8" ht="21.75" customHeight="1" x14ac:dyDescent="0.3">
      <c r="A6" s="82" t="s">
        <v>217</v>
      </c>
      <c r="B6" s="82"/>
      <c r="C6" s="82"/>
      <c r="D6" s="82"/>
      <c r="E6" s="82"/>
      <c r="F6" s="82"/>
      <c r="G6" s="83"/>
      <c r="H6" s="83"/>
    </row>
    <row r="7" spans="1:8" ht="21.75" customHeight="1" x14ac:dyDescent="0.3">
      <c r="A7" s="82"/>
      <c r="B7" s="82"/>
      <c r="C7" s="82"/>
      <c r="D7" s="82"/>
      <c r="E7" s="82"/>
      <c r="F7" s="82"/>
      <c r="G7" s="18"/>
      <c r="H7" s="18"/>
    </row>
    <row r="8" spans="1:8" x14ac:dyDescent="0.3">
      <c r="A8" s="89"/>
      <c r="B8" s="89"/>
      <c r="C8" s="89"/>
      <c r="D8" s="89"/>
      <c r="E8" s="89"/>
      <c r="F8" s="89"/>
      <c r="G8" s="18"/>
      <c r="H8" s="18"/>
    </row>
    <row r="9" spans="1:8" x14ac:dyDescent="0.3">
      <c r="A9" s="86" t="s">
        <v>219</v>
      </c>
      <c r="B9" s="87"/>
      <c r="C9" s="87"/>
      <c r="D9" s="87"/>
      <c r="E9" s="87"/>
      <c r="F9" s="87"/>
      <c r="G9" s="18"/>
      <c r="H9" s="18"/>
    </row>
    <row r="10" spans="1:8" ht="23.25" customHeight="1" x14ac:dyDescent="0.3">
      <c r="A10" s="86" t="s">
        <v>132</v>
      </c>
      <c r="B10" s="86"/>
      <c r="C10" s="87"/>
      <c r="D10" s="87"/>
      <c r="E10" s="87"/>
      <c r="F10" s="87"/>
      <c r="G10" s="18"/>
      <c r="H10" s="18"/>
    </row>
    <row r="11" spans="1:8" ht="18.75" customHeight="1" x14ac:dyDescent="0.3">
      <c r="A11" s="86" t="s">
        <v>107</v>
      </c>
      <c r="B11" s="87"/>
      <c r="C11" s="87"/>
      <c r="D11" s="87"/>
      <c r="E11" s="87"/>
      <c r="F11" s="87"/>
      <c r="G11" s="18"/>
      <c r="H11" s="18"/>
    </row>
    <row r="12" spans="1:8" ht="20.25" customHeight="1" x14ac:dyDescent="0.35">
      <c r="A12" s="84"/>
      <c r="B12" s="85"/>
      <c r="C12" s="85"/>
      <c r="D12" s="85"/>
      <c r="E12" s="85"/>
      <c r="F12" s="85"/>
      <c r="G12" s="19"/>
      <c r="H12" s="67" t="s">
        <v>118</v>
      </c>
    </row>
    <row r="13" spans="1:8" ht="23.25" x14ac:dyDescent="0.2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92" t="s">
        <v>116</v>
      </c>
      <c r="G13" s="3" t="s">
        <v>116</v>
      </c>
      <c r="H13" s="3" t="s">
        <v>117</v>
      </c>
    </row>
    <row r="14" spans="1:8" ht="23.25" x14ac:dyDescent="0.2">
      <c r="A14" s="2"/>
      <c r="B14" s="2"/>
      <c r="C14" s="2"/>
      <c r="D14" s="2"/>
      <c r="E14" s="2"/>
      <c r="F14" s="93" t="s">
        <v>214</v>
      </c>
      <c r="G14" s="2" t="s">
        <v>215</v>
      </c>
      <c r="H14" s="2" t="s">
        <v>216</v>
      </c>
    </row>
    <row r="15" spans="1:8" ht="23.25" x14ac:dyDescent="0.3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4" t="s">
        <v>3</v>
      </c>
      <c r="G15" s="20"/>
      <c r="H15" s="20"/>
    </row>
    <row r="16" spans="1:8" ht="22.5" x14ac:dyDescent="0.3">
      <c r="A16" s="21" t="s">
        <v>128</v>
      </c>
      <c r="B16" s="22" t="s">
        <v>129</v>
      </c>
      <c r="C16" s="22" t="s">
        <v>129</v>
      </c>
      <c r="D16" s="23"/>
      <c r="E16" s="23"/>
      <c r="F16" s="95"/>
      <c r="G16" s="68">
        <v>10067.700000000001</v>
      </c>
      <c r="H16" s="69">
        <v>20631.400000000001</v>
      </c>
    </row>
    <row r="17" spans="1:8" ht="23.25" x14ac:dyDescent="0.35">
      <c r="A17" s="24" t="s">
        <v>128</v>
      </c>
      <c r="B17" s="8" t="s">
        <v>129</v>
      </c>
      <c r="C17" s="8" t="s">
        <v>129</v>
      </c>
      <c r="D17" s="25"/>
      <c r="E17" s="25"/>
      <c r="F17" s="94"/>
      <c r="G17" s="70">
        <v>10067.700000000001</v>
      </c>
      <c r="H17" s="71">
        <v>20631.400000000001</v>
      </c>
    </row>
    <row r="18" spans="1:8" ht="23.25" x14ac:dyDescent="0.35">
      <c r="A18" s="24" t="s">
        <v>128</v>
      </c>
      <c r="B18" s="8" t="s">
        <v>129</v>
      </c>
      <c r="C18" s="8" t="s">
        <v>129</v>
      </c>
      <c r="D18" s="25" t="s">
        <v>130</v>
      </c>
      <c r="E18" s="25"/>
      <c r="F18" s="94"/>
      <c r="G18" s="70">
        <v>10067.700000000001</v>
      </c>
      <c r="H18" s="71">
        <v>20631.400000000001</v>
      </c>
    </row>
    <row r="19" spans="1:8" ht="23.25" x14ac:dyDescent="0.35">
      <c r="A19" s="24" t="s">
        <v>128</v>
      </c>
      <c r="B19" s="8" t="s">
        <v>129</v>
      </c>
      <c r="C19" s="8" t="s">
        <v>129</v>
      </c>
      <c r="D19" s="25" t="s">
        <v>130</v>
      </c>
      <c r="E19" s="25" t="s">
        <v>131</v>
      </c>
      <c r="F19" s="94"/>
      <c r="G19" s="70">
        <v>10067.700000000001</v>
      </c>
      <c r="H19" s="71">
        <v>20631.400000000001</v>
      </c>
    </row>
    <row r="20" spans="1:8" ht="32.25" customHeight="1" x14ac:dyDescent="0.2">
      <c r="A20" s="26" t="s">
        <v>195</v>
      </c>
      <c r="B20" s="13" t="s">
        <v>12</v>
      </c>
      <c r="C20" s="13"/>
      <c r="D20" s="27" t="s">
        <v>11</v>
      </c>
      <c r="E20" s="27" t="s">
        <v>11</v>
      </c>
      <c r="F20" s="96">
        <f>F21+F32+F49+F54+F68+F72</f>
        <v>120605.84</v>
      </c>
      <c r="G20" s="28">
        <f>G21+G32+G49+G54+G68+G72</f>
        <v>89457.099999999991</v>
      </c>
      <c r="H20" s="28">
        <f>H21+H32+H49+H54+H68+H72</f>
        <v>94707.8</v>
      </c>
    </row>
    <row r="21" spans="1:8" s="1" customFormat="1" ht="96.75" customHeight="1" x14ac:dyDescent="0.2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92">
        <f>F22+F25+F31</f>
        <v>3601.5999999999995</v>
      </c>
      <c r="G21" s="37">
        <f>G22+G25</f>
        <v>3473.7</v>
      </c>
      <c r="H21" s="3">
        <f>H22+H25</f>
        <v>3473.7</v>
      </c>
    </row>
    <row r="22" spans="1:8" s="1" customFormat="1" ht="50.25" customHeight="1" x14ac:dyDescent="0.2">
      <c r="A22" s="4" t="s">
        <v>89</v>
      </c>
      <c r="B22" s="2" t="s">
        <v>12</v>
      </c>
      <c r="C22" s="2" t="s">
        <v>13</v>
      </c>
      <c r="D22" s="5" t="s">
        <v>90</v>
      </c>
      <c r="E22" s="5"/>
      <c r="F22" s="92">
        <f>F23</f>
        <v>1965.6</v>
      </c>
      <c r="G22" s="37">
        <f>G23</f>
        <v>1879.4</v>
      </c>
      <c r="H22" s="3">
        <f>H23</f>
        <v>1879.4</v>
      </c>
    </row>
    <row r="23" spans="1:8" ht="72" customHeight="1" x14ac:dyDescent="0.2">
      <c r="A23" s="44" t="s">
        <v>47</v>
      </c>
      <c r="B23" s="2" t="s">
        <v>12</v>
      </c>
      <c r="C23" s="2" t="s">
        <v>13</v>
      </c>
      <c r="D23" s="2" t="s">
        <v>222</v>
      </c>
      <c r="E23" s="5" t="s">
        <v>11</v>
      </c>
      <c r="F23" s="92">
        <f>F24</f>
        <v>1965.6</v>
      </c>
      <c r="G23" s="3">
        <f t="shared" ref="G23:H23" si="0">G24</f>
        <v>1879.4</v>
      </c>
      <c r="H23" s="3">
        <f t="shared" si="0"/>
        <v>1879.4</v>
      </c>
    </row>
    <row r="24" spans="1:8" ht="146.25" customHeight="1" x14ac:dyDescent="0.2">
      <c r="A24" s="49" t="s">
        <v>161</v>
      </c>
      <c r="B24" s="41" t="s">
        <v>12</v>
      </c>
      <c r="C24" s="2" t="s">
        <v>13</v>
      </c>
      <c r="D24" s="2" t="s">
        <v>222</v>
      </c>
      <c r="E24" s="5" t="s">
        <v>121</v>
      </c>
      <c r="F24" s="92">
        <v>1965.6</v>
      </c>
      <c r="G24" s="3">
        <v>1879.4</v>
      </c>
      <c r="H24" s="3">
        <v>1879.4</v>
      </c>
    </row>
    <row r="25" spans="1:8" ht="48.75" customHeight="1" x14ac:dyDescent="0.2">
      <c r="A25" s="4" t="s">
        <v>91</v>
      </c>
      <c r="B25" s="2" t="s">
        <v>12</v>
      </c>
      <c r="C25" s="2" t="s">
        <v>13</v>
      </c>
      <c r="D25" s="2" t="s">
        <v>92</v>
      </c>
      <c r="E25" s="5"/>
      <c r="F25" s="92">
        <f t="shared" ref="F25:H25" si="1">F26</f>
        <v>1594.3</v>
      </c>
      <c r="G25" s="3">
        <f t="shared" si="1"/>
        <v>1594.3</v>
      </c>
      <c r="H25" s="3">
        <f t="shared" si="1"/>
        <v>1594.3</v>
      </c>
    </row>
    <row r="26" spans="1:8" ht="69.75" customHeight="1" x14ac:dyDescent="0.2">
      <c r="A26" s="4" t="s">
        <v>47</v>
      </c>
      <c r="B26" s="2" t="s">
        <v>12</v>
      </c>
      <c r="C26" s="2" t="s">
        <v>13</v>
      </c>
      <c r="D26" s="2" t="s">
        <v>223</v>
      </c>
      <c r="E26" s="5"/>
      <c r="F26" s="92">
        <f>F27+F28+F29</f>
        <v>1594.3</v>
      </c>
      <c r="G26" s="3">
        <f t="shared" ref="G26:H26" si="2">G27+G28+G29</f>
        <v>1594.3</v>
      </c>
      <c r="H26" s="3">
        <f t="shared" si="2"/>
        <v>1594.3</v>
      </c>
    </row>
    <row r="27" spans="1:8" ht="119.25" customHeight="1" x14ac:dyDescent="0.35">
      <c r="A27" s="29" t="s">
        <v>120</v>
      </c>
      <c r="B27" s="2" t="s">
        <v>12</v>
      </c>
      <c r="C27" s="2" t="s">
        <v>13</v>
      </c>
      <c r="D27" s="2" t="s">
        <v>223</v>
      </c>
      <c r="E27" s="5" t="s">
        <v>121</v>
      </c>
      <c r="F27" s="92">
        <v>1487.3</v>
      </c>
      <c r="G27" s="3">
        <v>1487.3</v>
      </c>
      <c r="H27" s="3">
        <v>1487.3</v>
      </c>
    </row>
    <row r="28" spans="1:8" ht="69.75" x14ac:dyDescent="0.2">
      <c r="A28" s="43" t="s">
        <v>125</v>
      </c>
      <c r="B28" s="2" t="s">
        <v>12</v>
      </c>
      <c r="C28" s="2" t="s">
        <v>13</v>
      </c>
      <c r="D28" s="2" t="s">
        <v>224</v>
      </c>
      <c r="E28" s="5" t="s">
        <v>119</v>
      </c>
      <c r="F28" s="92">
        <v>104.9</v>
      </c>
      <c r="G28" s="3">
        <v>104.9</v>
      </c>
      <c r="H28" s="3">
        <v>104.9</v>
      </c>
    </row>
    <row r="29" spans="1:8" ht="23.25" x14ac:dyDescent="0.2">
      <c r="A29" s="43" t="s">
        <v>123</v>
      </c>
      <c r="B29" s="2" t="s">
        <v>12</v>
      </c>
      <c r="C29" s="2" t="s">
        <v>13</v>
      </c>
      <c r="D29" s="2" t="s">
        <v>224</v>
      </c>
      <c r="E29" s="5" t="s">
        <v>122</v>
      </c>
      <c r="F29" s="92">
        <v>2.1</v>
      </c>
      <c r="G29" s="3">
        <v>2.1</v>
      </c>
      <c r="H29" s="3">
        <v>2.1</v>
      </c>
    </row>
    <row r="30" spans="1:8" ht="93" x14ac:dyDescent="0.2">
      <c r="A30" s="43" t="s">
        <v>310</v>
      </c>
      <c r="B30" s="2" t="s">
        <v>12</v>
      </c>
      <c r="C30" s="2" t="s">
        <v>13</v>
      </c>
      <c r="D30" s="2" t="s">
        <v>311</v>
      </c>
      <c r="E30" s="5"/>
      <c r="F30" s="92">
        <v>41.7</v>
      </c>
      <c r="G30" s="3">
        <v>0</v>
      </c>
      <c r="H30" s="3">
        <v>0</v>
      </c>
    </row>
    <row r="31" spans="1:8" ht="139.5" x14ac:dyDescent="0.2">
      <c r="A31" s="43" t="s">
        <v>120</v>
      </c>
      <c r="B31" s="2" t="s">
        <v>12</v>
      </c>
      <c r="C31" s="2" t="s">
        <v>13</v>
      </c>
      <c r="D31" s="2" t="s">
        <v>311</v>
      </c>
      <c r="E31" s="5" t="s">
        <v>121</v>
      </c>
      <c r="F31" s="92">
        <v>41.7</v>
      </c>
      <c r="G31" s="3">
        <v>0</v>
      </c>
      <c r="H31" s="3">
        <v>0</v>
      </c>
    </row>
    <row r="32" spans="1:8" ht="96.75" customHeight="1" x14ac:dyDescent="0.2">
      <c r="A32" s="4" t="s">
        <v>16</v>
      </c>
      <c r="B32" s="2" t="s">
        <v>12</v>
      </c>
      <c r="C32" s="2" t="s">
        <v>15</v>
      </c>
      <c r="D32" s="5" t="s">
        <v>11</v>
      </c>
      <c r="E32" s="5" t="s">
        <v>11</v>
      </c>
      <c r="F32" s="92">
        <f>F33+F35+F39+F47</f>
        <v>82478.100000000006</v>
      </c>
      <c r="G32" s="3">
        <f>G33+G35+G39</f>
        <v>56960.7</v>
      </c>
      <c r="H32" s="3">
        <f>H33+H35+H39</f>
        <v>62250.5</v>
      </c>
    </row>
    <row r="33" spans="1:11" ht="74.25" customHeight="1" x14ac:dyDescent="0.2">
      <c r="A33" s="4" t="s">
        <v>301</v>
      </c>
      <c r="B33" s="2" t="s">
        <v>12</v>
      </c>
      <c r="C33" s="2" t="s">
        <v>15</v>
      </c>
      <c r="D33" s="5" t="s">
        <v>279</v>
      </c>
      <c r="E33" s="5"/>
      <c r="F33" s="92">
        <v>7947.4</v>
      </c>
      <c r="G33" s="3">
        <v>7139.9</v>
      </c>
      <c r="H33" s="3">
        <v>6756.7</v>
      </c>
      <c r="I33" s="75"/>
      <c r="J33" s="75"/>
      <c r="K33" s="75"/>
    </row>
    <row r="34" spans="1:11" ht="75" customHeight="1" x14ac:dyDescent="0.2">
      <c r="A34" s="4" t="s">
        <v>125</v>
      </c>
      <c r="B34" s="2" t="s">
        <v>12</v>
      </c>
      <c r="C34" s="2" t="s">
        <v>15</v>
      </c>
      <c r="D34" s="5" t="s">
        <v>279</v>
      </c>
      <c r="E34" s="5" t="s">
        <v>119</v>
      </c>
      <c r="F34" s="92">
        <v>7947.4</v>
      </c>
      <c r="G34" s="3">
        <v>7139.9</v>
      </c>
      <c r="H34" s="3">
        <v>6756.7</v>
      </c>
    </row>
    <row r="35" spans="1:11" ht="49.5" customHeight="1" x14ac:dyDescent="0.2">
      <c r="A35" s="54" t="s">
        <v>166</v>
      </c>
      <c r="B35" s="6" t="s">
        <v>12</v>
      </c>
      <c r="C35" s="6" t="s">
        <v>15</v>
      </c>
      <c r="D35" s="30" t="s">
        <v>93</v>
      </c>
      <c r="E35" s="30"/>
      <c r="F35" s="97">
        <f>F36+F38</f>
        <v>9449.9</v>
      </c>
      <c r="G35" s="7">
        <f t="shared" ref="F35:H36" si="3">G36</f>
        <v>8357.7999999999993</v>
      </c>
      <c r="H35" s="7">
        <f t="shared" si="3"/>
        <v>8357.7999999999993</v>
      </c>
      <c r="I35" s="75"/>
      <c r="J35" s="75"/>
      <c r="K35" s="75"/>
    </row>
    <row r="36" spans="1:11" ht="71.25" customHeight="1" x14ac:dyDescent="0.2">
      <c r="A36" s="44" t="s">
        <v>47</v>
      </c>
      <c r="B36" s="2" t="s">
        <v>12</v>
      </c>
      <c r="C36" s="2" t="s">
        <v>15</v>
      </c>
      <c r="D36" s="2" t="s">
        <v>226</v>
      </c>
      <c r="E36" s="5" t="s">
        <v>11</v>
      </c>
      <c r="F36" s="92">
        <f t="shared" si="3"/>
        <v>8449.9</v>
      </c>
      <c r="G36" s="3">
        <f t="shared" si="3"/>
        <v>8357.7999999999993</v>
      </c>
      <c r="H36" s="3">
        <f t="shared" si="3"/>
        <v>8357.7999999999993</v>
      </c>
    </row>
    <row r="37" spans="1:11" ht="52.5" customHeight="1" x14ac:dyDescent="0.2">
      <c r="A37" s="54" t="s">
        <v>157</v>
      </c>
      <c r="B37" s="41" t="s">
        <v>12</v>
      </c>
      <c r="C37" s="2" t="s">
        <v>15</v>
      </c>
      <c r="D37" s="2" t="s">
        <v>226</v>
      </c>
      <c r="E37" s="5" t="s">
        <v>121</v>
      </c>
      <c r="F37" s="92">
        <v>8449.9</v>
      </c>
      <c r="G37" s="3">
        <v>8357.7999999999993</v>
      </c>
      <c r="H37" s="3">
        <v>8357.7999999999993</v>
      </c>
    </row>
    <row r="38" spans="1:11" ht="122.25" customHeight="1" x14ac:dyDescent="0.2">
      <c r="A38" s="77" t="s">
        <v>120</v>
      </c>
      <c r="B38" s="41" t="s">
        <v>12</v>
      </c>
      <c r="C38" s="2" t="s">
        <v>15</v>
      </c>
      <c r="D38" s="2" t="s">
        <v>309</v>
      </c>
      <c r="E38" s="5" t="s">
        <v>121</v>
      </c>
      <c r="F38" s="92">
        <v>1000</v>
      </c>
      <c r="G38" s="3">
        <v>0</v>
      </c>
      <c r="H38" s="3">
        <v>0</v>
      </c>
    </row>
    <row r="39" spans="1:11" ht="30" customHeight="1" x14ac:dyDescent="0.2">
      <c r="A39" s="55" t="s">
        <v>95</v>
      </c>
      <c r="B39" s="2" t="s">
        <v>12</v>
      </c>
      <c r="C39" s="2" t="s">
        <v>15</v>
      </c>
      <c r="D39" s="2" t="s">
        <v>94</v>
      </c>
      <c r="E39" s="5"/>
      <c r="F39" s="92">
        <f>F40+F42+F43+F45+F46</f>
        <v>64622.500000000007</v>
      </c>
      <c r="G39" s="3">
        <f t="shared" ref="G39:H39" si="4">G40+G42+G43+G45+G46</f>
        <v>41463</v>
      </c>
      <c r="H39" s="3">
        <f t="shared" si="4"/>
        <v>47136</v>
      </c>
    </row>
    <row r="40" spans="1:11" ht="76.5" customHeight="1" x14ac:dyDescent="0.2">
      <c r="A40" s="4" t="s">
        <v>47</v>
      </c>
      <c r="B40" s="2" t="s">
        <v>12</v>
      </c>
      <c r="C40" s="2" t="s">
        <v>15</v>
      </c>
      <c r="D40" s="2" t="s">
        <v>225</v>
      </c>
      <c r="E40" s="5" t="s">
        <v>11</v>
      </c>
      <c r="F40" s="92">
        <f>F41</f>
        <v>33140.6</v>
      </c>
      <c r="G40" s="3">
        <f t="shared" ref="G40:H40" si="5">G41</f>
        <v>32006.799999999999</v>
      </c>
      <c r="H40" s="3">
        <f t="shared" si="5"/>
        <v>32006.799999999999</v>
      </c>
      <c r="I40" s="75"/>
    </row>
    <row r="41" spans="1:11" ht="141" customHeight="1" x14ac:dyDescent="0.35">
      <c r="A41" s="29" t="s">
        <v>120</v>
      </c>
      <c r="B41" s="2" t="s">
        <v>12</v>
      </c>
      <c r="C41" s="2" t="s">
        <v>15</v>
      </c>
      <c r="D41" s="2" t="s">
        <v>225</v>
      </c>
      <c r="E41" s="5" t="s">
        <v>121</v>
      </c>
      <c r="F41" s="92">
        <v>33140.6</v>
      </c>
      <c r="G41" s="3">
        <v>32006.799999999999</v>
      </c>
      <c r="H41" s="3">
        <v>32006.799999999999</v>
      </c>
    </row>
    <row r="42" spans="1:11" ht="142.5" customHeight="1" x14ac:dyDescent="0.35">
      <c r="A42" s="29" t="s">
        <v>120</v>
      </c>
      <c r="B42" s="2" t="s">
        <v>12</v>
      </c>
      <c r="C42" s="2" t="s">
        <v>15</v>
      </c>
      <c r="D42" s="2" t="s">
        <v>227</v>
      </c>
      <c r="E42" s="5" t="s">
        <v>121</v>
      </c>
      <c r="F42" s="92">
        <v>8887.7000000000007</v>
      </c>
      <c r="G42" s="3">
        <v>8507.7999999999993</v>
      </c>
      <c r="H42" s="3">
        <v>8507.7999999999993</v>
      </c>
    </row>
    <row r="43" spans="1:11" ht="73.5" customHeight="1" x14ac:dyDescent="0.2">
      <c r="A43" s="4" t="s">
        <v>125</v>
      </c>
      <c r="B43" s="2" t="s">
        <v>12</v>
      </c>
      <c r="C43" s="2" t="s">
        <v>15</v>
      </c>
      <c r="D43" s="2" t="s">
        <v>227</v>
      </c>
      <c r="E43" s="5" t="s">
        <v>119</v>
      </c>
      <c r="F43" s="92">
        <v>20637.400000000001</v>
      </c>
      <c r="G43" s="3">
        <v>752.1</v>
      </c>
      <c r="H43" s="3">
        <v>4766.6000000000004</v>
      </c>
      <c r="I43" s="76"/>
    </row>
    <row r="44" spans="1:11" ht="79.5" customHeight="1" x14ac:dyDescent="0.2">
      <c r="A44" s="4" t="s">
        <v>247</v>
      </c>
      <c r="B44" s="2" t="s">
        <v>12</v>
      </c>
      <c r="C44" s="2" t="s">
        <v>15</v>
      </c>
      <c r="D44" s="2" t="s">
        <v>248</v>
      </c>
      <c r="E44" s="5"/>
      <c r="F44" s="92">
        <f>F45</f>
        <v>1684.8</v>
      </c>
      <c r="G44" s="3">
        <f t="shared" ref="G44:H44" si="6">G45</f>
        <v>26.3</v>
      </c>
      <c r="H44" s="3">
        <f t="shared" si="6"/>
        <v>1684.8</v>
      </c>
    </row>
    <row r="45" spans="1:11" ht="82.5" customHeight="1" x14ac:dyDescent="0.2">
      <c r="A45" s="4" t="s">
        <v>125</v>
      </c>
      <c r="B45" s="2" t="s">
        <v>12</v>
      </c>
      <c r="C45" s="2" t="s">
        <v>15</v>
      </c>
      <c r="D45" s="2" t="s">
        <v>228</v>
      </c>
      <c r="E45" s="5" t="s">
        <v>119</v>
      </c>
      <c r="F45" s="92">
        <v>1684.8</v>
      </c>
      <c r="G45" s="3">
        <v>26.3</v>
      </c>
      <c r="H45" s="3">
        <v>1684.8</v>
      </c>
    </row>
    <row r="46" spans="1:11" ht="23.25" x14ac:dyDescent="0.2">
      <c r="A46" s="42" t="s">
        <v>123</v>
      </c>
      <c r="B46" s="2" t="s">
        <v>12</v>
      </c>
      <c r="C46" s="2" t="s">
        <v>15</v>
      </c>
      <c r="D46" s="2" t="s">
        <v>227</v>
      </c>
      <c r="E46" s="5" t="s">
        <v>122</v>
      </c>
      <c r="F46" s="92">
        <v>272</v>
      </c>
      <c r="G46" s="3">
        <v>170</v>
      </c>
      <c r="H46" s="3">
        <v>170</v>
      </c>
    </row>
    <row r="47" spans="1:11" ht="93" x14ac:dyDescent="0.2">
      <c r="A47" s="42" t="s">
        <v>310</v>
      </c>
      <c r="B47" s="41" t="s">
        <v>12</v>
      </c>
      <c r="C47" s="2" t="s">
        <v>15</v>
      </c>
      <c r="D47" s="2" t="s">
        <v>311</v>
      </c>
      <c r="E47" s="5"/>
      <c r="F47" s="92">
        <v>458.3</v>
      </c>
      <c r="G47" s="3"/>
      <c r="H47" s="3"/>
    </row>
    <row r="48" spans="1:11" ht="139.5" x14ac:dyDescent="0.2">
      <c r="A48" s="42" t="s">
        <v>120</v>
      </c>
      <c r="B48" s="41" t="s">
        <v>12</v>
      </c>
      <c r="C48" s="2" t="s">
        <v>15</v>
      </c>
      <c r="D48" s="2" t="s">
        <v>311</v>
      </c>
      <c r="E48" s="5" t="s">
        <v>121</v>
      </c>
      <c r="F48" s="92">
        <v>458.36</v>
      </c>
      <c r="G48" s="3"/>
      <c r="H48" s="3"/>
    </row>
    <row r="49" spans="1:11" ht="23.25" x14ac:dyDescent="0.35">
      <c r="A49" s="29" t="s">
        <v>145</v>
      </c>
      <c r="B49" s="41" t="s">
        <v>12</v>
      </c>
      <c r="C49" s="2" t="s">
        <v>22</v>
      </c>
      <c r="D49" s="2"/>
      <c r="E49" s="5"/>
      <c r="F49" s="92">
        <f t="shared" ref="F49:H52" si="7">F50</f>
        <v>2.9</v>
      </c>
      <c r="G49" s="3">
        <f t="shared" si="7"/>
        <v>35.200000000000003</v>
      </c>
      <c r="H49" s="3">
        <f t="shared" si="7"/>
        <v>2.8</v>
      </c>
    </row>
    <row r="50" spans="1:11" ht="23.25" x14ac:dyDescent="0.35">
      <c r="A50" s="29" t="s">
        <v>141</v>
      </c>
      <c r="B50" s="41" t="s">
        <v>12</v>
      </c>
      <c r="C50" s="2" t="s">
        <v>22</v>
      </c>
      <c r="D50" s="2" t="s">
        <v>142</v>
      </c>
      <c r="E50" s="5"/>
      <c r="F50" s="92">
        <f t="shared" si="7"/>
        <v>2.9</v>
      </c>
      <c r="G50" s="3">
        <f t="shared" si="7"/>
        <v>35.200000000000003</v>
      </c>
      <c r="H50" s="3">
        <f t="shared" si="7"/>
        <v>2.8</v>
      </c>
    </row>
    <row r="51" spans="1:11" ht="23.25" x14ac:dyDescent="0.35">
      <c r="A51" s="29" t="s">
        <v>146</v>
      </c>
      <c r="B51" s="41" t="s">
        <v>12</v>
      </c>
      <c r="C51" s="2" t="s">
        <v>22</v>
      </c>
      <c r="D51" s="2" t="s">
        <v>142</v>
      </c>
      <c r="E51" s="5"/>
      <c r="F51" s="92">
        <f t="shared" si="7"/>
        <v>2.9</v>
      </c>
      <c r="G51" s="3">
        <f t="shared" si="7"/>
        <v>35.200000000000003</v>
      </c>
      <c r="H51" s="3">
        <f t="shared" si="7"/>
        <v>2.8</v>
      </c>
    </row>
    <row r="52" spans="1:11" ht="120" customHeight="1" x14ac:dyDescent="0.2">
      <c r="A52" s="46" t="s">
        <v>147</v>
      </c>
      <c r="B52" s="41" t="s">
        <v>12</v>
      </c>
      <c r="C52" s="2" t="s">
        <v>22</v>
      </c>
      <c r="D52" s="2" t="s">
        <v>143</v>
      </c>
      <c r="E52" s="5"/>
      <c r="F52" s="92">
        <f>F53</f>
        <v>2.9</v>
      </c>
      <c r="G52" s="59">
        <f t="shared" si="7"/>
        <v>35.200000000000003</v>
      </c>
      <c r="H52" s="3">
        <f t="shared" si="7"/>
        <v>2.8</v>
      </c>
    </row>
    <row r="53" spans="1:11" ht="23.25" x14ac:dyDescent="0.35">
      <c r="A53" s="56" t="s">
        <v>148</v>
      </c>
      <c r="B53" s="41" t="s">
        <v>12</v>
      </c>
      <c r="C53" s="2" t="s">
        <v>22</v>
      </c>
      <c r="D53" s="2" t="s">
        <v>143</v>
      </c>
      <c r="E53" s="5" t="s">
        <v>149</v>
      </c>
      <c r="F53" s="92">
        <v>2.9</v>
      </c>
      <c r="G53" s="59">
        <v>35.200000000000003</v>
      </c>
      <c r="H53" s="3">
        <v>2.8</v>
      </c>
    </row>
    <row r="54" spans="1:11" ht="75.75" customHeight="1" x14ac:dyDescent="0.2">
      <c r="A54" s="43" t="s">
        <v>18</v>
      </c>
      <c r="B54" s="2" t="s">
        <v>12</v>
      </c>
      <c r="C54" s="2" t="s">
        <v>17</v>
      </c>
      <c r="D54" s="5" t="s">
        <v>11</v>
      </c>
      <c r="E54" s="5" t="s">
        <v>11</v>
      </c>
      <c r="F54" s="92">
        <f>F55+F61+F66</f>
        <v>14465.5</v>
      </c>
      <c r="G54" s="3">
        <f t="shared" ref="G54:H54" si="8">G55+G61</f>
        <v>13074.199999999999</v>
      </c>
      <c r="H54" s="3">
        <f t="shared" si="8"/>
        <v>13074.199999999999</v>
      </c>
    </row>
    <row r="55" spans="1:11" ht="120" customHeight="1" x14ac:dyDescent="0.2">
      <c r="A55" s="4" t="s">
        <v>104</v>
      </c>
      <c r="B55" s="2" t="s">
        <v>12</v>
      </c>
      <c r="C55" s="2" t="s">
        <v>17</v>
      </c>
      <c r="D55" s="5" t="s">
        <v>283</v>
      </c>
      <c r="E55" s="5"/>
      <c r="F55" s="92">
        <f>F57+F58+F59+F60</f>
        <v>10495</v>
      </c>
      <c r="G55" s="3">
        <f t="shared" ref="G55:H55" si="9">G57+G58+G59+G60</f>
        <v>9280.1999999999989</v>
      </c>
      <c r="H55" s="3">
        <f t="shared" si="9"/>
        <v>9280.1999999999989</v>
      </c>
      <c r="I55" s="75"/>
      <c r="J55" s="75"/>
      <c r="K55" s="75"/>
    </row>
    <row r="56" spans="1:11" ht="78" customHeight="1" x14ac:dyDescent="0.2">
      <c r="A56" s="4" t="s">
        <v>47</v>
      </c>
      <c r="B56" s="2" t="s">
        <v>12</v>
      </c>
      <c r="C56" s="2" t="s">
        <v>17</v>
      </c>
      <c r="D56" s="5" t="s">
        <v>284</v>
      </c>
      <c r="E56" s="5"/>
      <c r="F56" s="92">
        <f>F57</f>
        <v>8803.5</v>
      </c>
      <c r="G56" s="3">
        <f t="shared" ref="G56:H56" si="10">G57</f>
        <v>8424.9</v>
      </c>
      <c r="H56" s="3">
        <f t="shared" si="10"/>
        <v>8424.9</v>
      </c>
    </row>
    <row r="57" spans="1:11" ht="142.5" customHeight="1" x14ac:dyDescent="0.35">
      <c r="A57" s="29" t="s">
        <v>120</v>
      </c>
      <c r="B57" s="2" t="s">
        <v>12</v>
      </c>
      <c r="C57" s="2" t="s">
        <v>17</v>
      </c>
      <c r="D57" s="5" t="s">
        <v>284</v>
      </c>
      <c r="E57" s="5" t="s">
        <v>121</v>
      </c>
      <c r="F57" s="92">
        <v>8803.5</v>
      </c>
      <c r="G57" s="3">
        <v>8424.9</v>
      </c>
      <c r="H57" s="3">
        <v>8424.9</v>
      </c>
    </row>
    <row r="58" spans="1:11" ht="113.25" customHeight="1" x14ac:dyDescent="0.35">
      <c r="A58" s="29" t="s">
        <v>120</v>
      </c>
      <c r="B58" s="2" t="s">
        <v>12</v>
      </c>
      <c r="C58" s="2" t="s">
        <v>17</v>
      </c>
      <c r="D58" s="5" t="s">
        <v>285</v>
      </c>
      <c r="E58" s="5" t="s">
        <v>121</v>
      </c>
      <c r="F58" s="92">
        <v>333.3</v>
      </c>
      <c r="G58" s="3">
        <v>333.3</v>
      </c>
      <c r="H58" s="3">
        <v>333.3</v>
      </c>
    </row>
    <row r="59" spans="1:11" ht="71.25" customHeight="1" x14ac:dyDescent="0.2">
      <c r="A59" s="4" t="s">
        <v>125</v>
      </c>
      <c r="B59" s="2" t="s">
        <v>12</v>
      </c>
      <c r="C59" s="2" t="s">
        <v>17</v>
      </c>
      <c r="D59" s="5" t="s">
        <v>285</v>
      </c>
      <c r="E59" s="5" t="s">
        <v>119</v>
      </c>
      <c r="F59" s="92">
        <v>1358.2</v>
      </c>
      <c r="G59" s="3">
        <v>522</v>
      </c>
      <c r="H59" s="3">
        <v>522</v>
      </c>
    </row>
    <row r="60" spans="1:11" ht="31.5" customHeight="1" x14ac:dyDescent="0.2">
      <c r="A60" s="44" t="s">
        <v>123</v>
      </c>
      <c r="B60" s="2" t="s">
        <v>12</v>
      </c>
      <c r="C60" s="2" t="s">
        <v>17</v>
      </c>
      <c r="D60" s="5" t="s">
        <v>285</v>
      </c>
      <c r="E60" s="5" t="s">
        <v>122</v>
      </c>
      <c r="F60" s="92">
        <v>0</v>
      </c>
      <c r="G60" s="3">
        <v>0</v>
      </c>
      <c r="H60" s="3">
        <v>0</v>
      </c>
    </row>
    <row r="61" spans="1:11" ht="194.25" customHeight="1" x14ac:dyDescent="0.2">
      <c r="A61" s="54" t="s">
        <v>165</v>
      </c>
      <c r="B61" s="41" t="s">
        <v>12</v>
      </c>
      <c r="C61" s="2" t="s">
        <v>17</v>
      </c>
      <c r="D61" s="2" t="s">
        <v>97</v>
      </c>
      <c r="E61" s="5"/>
      <c r="F61" s="92">
        <f>F62</f>
        <v>3859.3</v>
      </c>
      <c r="G61" s="37">
        <f>G62</f>
        <v>3794</v>
      </c>
      <c r="H61" s="3">
        <f>H62</f>
        <v>3794</v>
      </c>
    </row>
    <row r="62" spans="1:11" ht="77.25" customHeight="1" x14ac:dyDescent="0.2">
      <c r="A62" s="43" t="s">
        <v>47</v>
      </c>
      <c r="B62" s="2" t="s">
        <v>12</v>
      </c>
      <c r="C62" s="2" t="s">
        <v>17</v>
      </c>
      <c r="D62" s="5" t="s">
        <v>48</v>
      </c>
      <c r="E62" s="5" t="s">
        <v>11</v>
      </c>
      <c r="F62" s="92">
        <f>F63+F64+F65</f>
        <v>3859.3</v>
      </c>
      <c r="G62" s="37">
        <f>G63+G64+G65</f>
        <v>3794</v>
      </c>
      <c r="H62" s="3">
        <f>H63+H64+H65</f>
        <v>3794</v>
      </c>
    </row>
    <row r="63" spans="1:11" ht="141.75" customHeight="1" x14ac:dyDescent="0.35">
      <c r="A63" s="29" t="s">
        <v>120</v>
      </c>
      <c r="B63" s="2" t="s">
        <v>12</v>
      </c>
      <c r="C63" s="2" t="s">
        <v>17</v>
      </c>
      <c r="D63" s="5" t="s">
        <v>229</v>
      </c>
      <c r="E63" s="5" t="s">
        <v>121</v>
      </c>
      <c r="F63" s="92">
        <v>3844.3</v>
      </c>
      <c r="G63" s="3">
        <v>3774</v>
      </c>
      <c r="H63" s="3">
        <v>3774</v>
      </c>
    </row>
    <row r="64" spans="1:11" ht="74.25" customHeight="1" x14ac:dyDescent="0.2">
      <c r="A64" s="4" t="s">
        <v>125</v>
      </c>
      <c r="B64" s="2" t="s">
        <v>12</v>
      </c>
      <c r="C64" s="2" t="s">
        <v>17</v>
      </c>
      <c r="D64" s="5" t="s">
        <v>230</v>
      </c>
      <c r="E64" s="5" t="s">
        <v>119</v>
      </c>
      <c r="F64" s="92">
        <v>5</v>
      </c>
      <c r="G64" s="37">
        <v>10</v>
      </c>
      <c r="H64" s="3">
        <v>10</v>
      </c>
    </row>
    <row r="65" spans="1:8" ht="23.25" customHeight="1" x14ac:dyDescent="0.2">
      <c r="A65" s="4" t="s">
        <v>123</v>
      </c>
      <c r="B65" s="2" t="s">
        <v>12</v>
      </c>
      <c r="C65" s="2" t="s">
        <v>17</v>
      </c>
      <c r="D65" s="5" t="s">
        <v>230</v>
      </c>
      <c r="E65" s="5" t="s">
        <v>122</v>
      </c>
      <c r="F65" s="92">
        <v>10</v>
      </c>
      <c r="G65" s="3">
        <v>10</v>
      </c>
      <c r="H65" s="3">
        <v>10</v>
      </c>
    </row>
    <row r="66" spans="1:8" ht="97.5" customHeight="1" x14ac:dyDescent="0.2">
      <c r="A66" s="4" t="s">
        <v>310</v>
      </c>
      <c r="B66" s="2" t="s">
        <v>12</v>
      </c>
      <c r="C66" s="2" t="s">
        <v>17</v>
      </c>
      <c r="D66" s="5" t="s">
        <v>311</v>
      </c>
      <c r="E66" s="5"/>
      <c r="F66" s="92">
        <v>111.2</v>
      </c>
      <c r="G66" s="3"/>
      <c r="H66" s="3"/>
    </row>
    <row r="67" spans="1:8" ht="23.25" customHeight="1" x14ac:dyDescent="0.2">
      <c r="A67" s="4" t="s">
        <v>120</v>
      </c>
      <c r="B67" s="2" t="s">
        <v>12</v>
      </c>
      <c r="C67" s="2" t="s">
        <v>17</v>
      </c>
      <c r="D67" s="5" t="s">
        <v>311</v>
      </c>
      <c r="E67" s="5" t="s">
        <v>121</v>
      </c>
      <c r="F67" s="92">
        <v>111.2</v>
      </c>
      <c r="G67" s="3"/>
      <c r="H67" s="3"/>
    </row>
    <row r="68" spans="1:8" ht="23.25" x14ac:dyDescent="0.2">
      <c r="A68" s="4" t="s">
        <v>19</v>
      </c>
      <c r="B68" s="2" t="s">
        <v>12</v>
      </c>
      <c r="C68" s="2" t="s">
        <v>5</v>
      </c>
      <c r="D68" s="5" t="s">
        <v>11</v>
      </c>
      <c r="E68" s="5" t="s">
        <v>11</v>
      </c>
      <c r="F68" s="92">
        <f>F69</f>
        <v>2275</v>
      </c>
      <c r="G68" s="37">
        <f>G70</f>
        <v>750</v>
      </c>
      <c r="H68" s="3">
        <f>H70</f>
        <v>750</v>
      </c>
    </row>
    <row r="69" spans="1:8" ht="69.75" x14ac:dyDescent="0.2">
      <c r="A69" s="4" t="s">
        <v>98</v>
      </c>
      <c r="B69" s="2" t="s">
        <v>12</v>
      </c>
      <c r="C69" s="2" t="s">
        <v>5</v>
      </c>
      <c r="D69" s="5" t="s">
        <v>96</v>
      </c>
      <c r="E69" s="5"/>
      <c r="F69" s="92">
        <f>F70</f>
        <v>2275</v>
      </c>
      <c r="G69" s="37">
        <v>750</v>
      </c>
      <c r="H69" s="3">
        <v>750</v>
      </c>
    </row>
    <row r="70" spans="1:8" ht="30.75" customHeight="1" x14ac:dyDescent="0.2">
      <c r="A70" s="4" t="s">
        <v>50</v>
      </c>
      <c r="B70" s="2" t="s">
        <v>12</v>
      </c>
      <c r="C70" s="2" t="s">
        <v>5</v>
      </c>
      <c r="D70" s="5" t="s">
        <v>49</v>
      </c>
      <c r="E70" s="5" t="s">
        <v>11</v>
      </c>
      <c r="F70" s="92">
        <v>2275</v>
      </c>
      <c r="G70" s="37">
        <v>750</v>
      </c>
      <c r="H70" s="3">
        <v>750</v>
      </c>
    </row>
    <row r="71" spans="1:8" ht="69.75" x14ac:dyDescent="0.2">
      <c r="A71" s="4" t="s">
        <v>125</v>
      </c>
      <c r="B71" s="2" t="s">
        <v>12</v>
      </c>
      <c r="C71" s="2" t="s">
        <v>5</v>
      </c>
      <c r="D71" s="5" t="s">
        <v>49</v>
      </c>
      <c r="E71" s="5" t="s">
        <v>119</v>
      </c>
      <c r="F71" s="92">
        <v>2275</v>
      </c>
      <c r="G71" s="37">
        <v>750</v>
      </c>
      <c r="H71" s="3">
        <v>750</v>
      </c>
    </row>
    <row r="72" spans="1:8" ht="27.75" customHeight="1" x14ac:dyDescent="0.2">
      <c r="A72" s="4" t="s">
        <v>20</v>
      </c>
      <c r="B72" s="2" t="s">
        <v>12</v>
      </c>
      <c r="C72" s="2" t="s">
        <v>7</v>
      </c>
      <c r="D72" s="5" t="s">
        <v>11</v>
      </c>
      <c r="E72" s="5" t="s">
        <v>11</v>
      </c>
      <c r="F72" s="92">
        <f>F73+F77+F78+F89+F91+F93+F101</f>
        <v>17782.739999999998</v>
      </c>
      <c r="G72" s="3">
        <f t="shared" ref="G72:H72" si="11">G73+G77+G78+G89+G91+G93</f>
        <v>15163.3</v>
      </c>
      <c r="H72" s="3">
        <f t="shared" si="11"/>
        <v>15156.6</v>
      </c>
    </row>
    <row r="73" spans="1:8" ht="132" customHeight="1" x14ac:dyDescent="0.2">
      <c r="A73" s="4" t="s">
        <v>303</v>
      </c>
      <c r="B73" s="2" t="s">
        <v>12</v>
      </c>
      <c r="C73" s="2" t="s">
        <v>7</v>
      </c>
      <c r="D73" s="5" t="s">
        <v>302</v>
      </c>
      <c r="E73" s="5"/>
      <c r="F73" s="92">
        <v>700</v>
      </c>
      <c r="G73" s="3"/>
      <c r="H73" s="3"/>
    </row>
    <row r="74" spans="1:8" ht="67.5" customHeight="1" x14ac:dyDescent="0.2">
      <c r="A74" s="4" t="s">
        <v>125</v>
      </c>
      <c r="B74" s="2" t="s">
        <v>12</v>
      </c>
      <c r="C74" s="2" t="s">
        <v>7</v>
      </c>
      <c r="D74" s="5" t="s">
        <v>302</v>
      </c>
      <c r="E74" s="5" t="s">
        <v>119</v>
      </c>
      <c r="F74" s="92">
        <v>700</v>
      </c>
      <c r="G74" s="3">
        <v>0</v>
      </c>
      <c r="H74" s="3">
        <v>0</v>
      </c>
    </row>
    <row r="75" spans="1:8" ht="48.75" customHeight="1" x14ac:dyDescent="0.2">
      <c r="A75" s="4" t="s">
        <v>135</v>
      </c>
      <c r="B75" s="2" t="s">
        <v>12</v>
      </c>
      <c r="C75" s="2" t="s">
        <v>7</v>
      </c>
      <c r="D75" s="2" t="s">
        <v>136</v>
      </c>
      <c r="E75" s="2"/>
      <c r="F75" s="92">
        <f>F76</f>
        <v>100</v>
      </c>
      <c r="G75" s="3">
        <f t="shared" ref="G75:H75" si="12">G76</f>
        <v>100</v>
      </c>
      <c r="H75" s="3">
        <f t="shared" si="12"/>
        <v>100</v>
      </c>
    </row>
    <row r="76" spans="1:8" ht="53.25" customHeight="1" x14ac:dyDescent="0.2">
      <c r="A76" s="4" t="s">
        <v>138</v>
      </c>
      <c r="B76" s="6" t="s">
        <v>12</v>
      </c>
      <c r="C76" s="6" t="s">
        <v>7</v>
      </c>
      <c r="D76" s="6" t="s">
        <v>137</v>
      </c>
      <c r="E76" s="6"/>
      <c r="F76" s="92">
        <v>100</v>
      </c>
      <c r="G76" s="3">
        <v>100</v>
      </c>
      <c r="H76" s="3">
        <v>100</v>
      </c>
    </row>
    <row r="77" spans="1:8" ht="70.5" customHeight="1" x14ac:dyDescent="0.2">
      <c r="A77" s="4" t="s">
        <v>125</v>
      </c>
      <c r="B77" s="6" t="s">
        <v>12</v>
      </c>
      <c r="C77" s="6" t="s">
        <v>7</v>
      </c>
      <c r="D77" s="6" t="s">
        <v>137</v>
      </c>
      <c r="E77" s="6" t="s">
        <v>119</v>
      </c>
      <c r="F77" s="97">
        <v>100</v>
      </c>
      <c r="G77" s="7">
        <v>100</v>
      </c>
      <c r="H77" s="7">
        <v>100</v>
      </c>
    </row>
    <row r="78" spans="1:8" ht="28.5" customHeight="1" x14ac:dyDescent="0.2">
      <c r="A78" s="4" t="s">
        <v>234</v>
      </c>
      <c r="B78" s="2" t="s">
        <v>12</v>
      </c>
      <c r="C78" s="2" t="s">
        <v>7</v>
      </c>
      <c r="D78" s="5" t="s">
        <v>254</v>
      </c>
      <c r="E78" s="5"/>
      <c r="F78" s="92">
        <f>F79+F86</f>
        <v>7455.4000000000005</v>
      </c>
      <c r="G78" s="3">
        <f t="shared" ref="G78:H78" si="13">G79+G86</f>
        <v>7180.1</v>
      </c>
      <c r="H78" s="3">
        <f t="shared" si="13"/>
        <v>7180.1</v>
      </c>
    </row>
    <row r="79" spans="1:8" ht="51.75" customHeight="1" x14ac:dyDescent="0.2">
      <c r="A79" s="4" t="s">
        <v>255</v>
      </c>
      <c r="B79" s="2" t="s">
        <v>12</v>
      </c>
      <c r="C79" s="2" t="s">
        <v>7</v>
      </c>
      <c r="D79" s="5" t="s">
        <v>253</v>
      </c>
      <c r="E79" s="5"/>
      <c r="F79" s="92">
        <f>F81+F83+F84+F85</f>
        <v>6598.9000000000005</v>
      </c>
      <c r="G79" s="3">
        <f t="shared" ref="G79:H79" si="14">G81+G83+G84+G85</f>
        <v>5880.1</v>
      </c>
      <c r="H79" s="3">
        <f t="shared" si="14"/>
        <v>5880.1</v>
      </c>
    </row>
    <row r="80" spans="1:8" ht="51" customHeight="1" x14ac:dyDescent="0.2">
      <c r="A80" s="4" t="s">
        <v>256</v>
      </c>
      <c r="B80" s="2" t="s">
        <v>12</v>
      </c>
      <c r="C80" s="2" t="s">
        <v>7</v>
      </c>
      <c r="D80" s="5" t="s">
        <v>233</v>
      </c>
      <c r="E80" s="5"/>
      <c r="F80" s="92">
        <f>F81+F83+F84</f>
        <v>6598.9000000000005</v>
      </c>
      <c r="G80" s="3">
        <f t="shared" ref="G80:H80" si="15">G81+G83+G84</f>
        <v>5880.1</v>
      </c>
      <c r="H80" s="3">
        <f t="shared" si="15"/>
        <v>5880.1</v>
      </c>
    </row>
    <row r="81" spans="1:8" ht="79.5" customHeight="1" x14ac:dyDescent="0.2">
      <c r="A81" s="4" t="s">
        <v>47</v>
      </c>
      <c r="B81" s="2" t="s">
        <v>12</v>
      </c>
      <c r="C81" s="2" t="s">
        <v>7</v>
      </c>
      <c r="D81" s="5" t="s">
        <v>231</v>
      </c>
      <c r="E81" s="5"/>
      <c r="F81" s="92">
        <f>F82</f>
        <v>5378.8</v>
      </c>
      <c r="G81" s="3">
        <f t="shared" ref="G81:H81" si="16">G82</f>
        <v>5077.8</v>
      </c>
      <c r="H81" s="3">
        <f t="shared" si="16"/>
        <v>5077.8</v>
      </c>
    </row>
    <row r="82" spans="1:8" ht="141.75" customHeight="1" x14ac:dyDescent="0.2">
      <c r="A82" s="46" t="s">
        <v>120</v>
      </c>
      <c r="B82" s="2" t="s">
        <v>12</v>
      </c>
      <c r="C82" s="2" t="s">
        <v>7</v>
      </c>
      <c r="D82" s="5" t="s">
        <v>231</v>
      </c>
      <c r="E82" s="5" t="s">
        <v>121</v>
      </c>
      <c r="F82" s="92">
        <v>5378.8</v>
      </c>
      <c r="G82" s="3">
        <v>5077.8</v>
      </c>
      <c r="H82" s="3">
        <v>5077.8</v>
      </c>
    </row>
    <row r="83" spans="1:8" ht="150.75" customHeight="1" x14ac:dyDescent="0.2">
      <c r="A83" s="46" t="s">
        <v>120</v>
      </c>
      <c r="B83" s="2" t="s">
        <v>12</v>
      </c>
      <c r="C83" s="2" t="s">
        <v>7</v>
      </c>
      <c r="D83" s="5" t="s">
        <v>232</v>
      </c>
      <c r="E83" s="5" t="s">
        <v>121</v>
      </c>
      <c r="F83" s="92">
        <v>640.1</v>
      </c>
      <c r="G83" s="3">
        <v>615.79999999999995</v>
      </c>
      <c r="H83" s="3">
        <v>615.79999999999995</v>
      </c>
    </row>
    <row r="84" spans="1:8" ht="73.5" customHeight="1" x14ac:dyDescent="0.2">
      <c r="A84" s="4" t="s">
        <v>125</v>
      </c>
      <c r="B84" s="2" t="s">
        <v>12</v>
      </c>
      <c r="C84" s="2" t="s">
        <v>7</v>
      </c>
      <c r="D84" s="5" t="s">
        <v>232</v>
      </c>
      <c r="E84" s="5" t="s">
        <v>119</v>
      </c>
      <c r="F84" s="92">
        <v>580</v>
      </c>
      <c r="G84" s="3">
        <v>186.5</v>
      </c>
      <c r="H84" s="3">
        <v>186.5</v>
      </c>
    </row>
    <row r="85" spans="1:8" ht="28.5" customHeight="1" x14ac:dyDescent="0.2">
      <c r="A85" s="4" t="s">
        <v>123</v>
      </c>
      <c r="B85" s="2" t="s">
        <v>12</v>
      </c>
      <c r="C85" s="2" t="s">
        <v>7</v>
      </c>
      <c r="D85" s="5" t="s">
        <v>232</v>
      </c>
      <c r="E85" s="5" t="s">
        <v>122</v>
      </c>
      <c r="F85" s="92">
        <v>0</v>
      </c>
      <c r="G85" s="37">
        <v>0</v>
      </c>
      <c r="H85" s="3">
        <v>0</v>
      </c>
    </row>
    <row r="86" spans="1:8" ht="30" customHeight="1" x14ac:dyDescent="0.2">
      <c r="A86" s="4" t="s">
        <v>249</v>
      </c>
      <c r="B86" s="2" t="s">
        <v>12</v>
      </c>
      <c r="C86" s="2" t="s">
        <v>7</v>
      </c>
      <c r="D86" s="5" t="s">
        <v>251</v>
      </c>
      <c r="E86" s="5"/>
      <c r="F86" s="92">
        <f>F87</f>
        <v>856.5</v>
      </c>
      <c r="G86" s="3">
        <f t="shared" ref="G86:H86" si="17">G87</f>
        <v>1300</v>
      </c>
      <c r="H86" s="3">
        <f t="shared" si="17"/>
        <v>1300</v>
      </c>
    </row>
    <row r="87" spans="1:8" ht="125.25" customHeight="1" x14ac:dyDescent="0.2">
      <c r="A87" s="4" t="s">
        <v>250</v>
      </c>
      <c r="B87" s="2" t="s">
        <v>12</v>
      </c>
      <c r="C87" s="2" t="s">
        <v>7</v>
      </c>
      <c r="D87" s="5" t="s">
        <v>252</v>
      </c>
      <c r="E87" s="5"/>
      <c r="F87" s="92">
        <f>F88</f>
        <v>856.5</v>
      </c>
      <c r="G87" s="3">
        <f t="shared" ref="G87:H87" si="18">G88</f>
        <v>1300</v>
      </c>
      <c r="H87" s="3">
        <f t="shared" si="18"/>
        <v>1300</v>
      </c>
    </row>
    <row r="88" spans="1:8" ht="87.75" customHeight="1" x14ac:dyDescent="0.2">
      <c r="A88" s="4" t="s">
        <v>125</v>
      </c>
      <c r="B88" s="2" t="s">
        <v>12</v>
      </c>
      <c r="C88" s="2" t="s">
        <v>7</v>
      </c>
      <c r="D88" s="5" t="s">
        <v>251</v>
      </c>
      <c r="E88" s="5" t="s">
        <v>119</v>
      </c>
      <c r="F88" s="92">
        <v>856.5</v>
      </c>
      <c r="G88" s="37">
        <v>1300</v>
      </c>
      <c r="H88" s="3">
        <v>1300</v>
      </c>
    </row>
    <row r="89" spans="1:8" ht="48" customHeight="1" x14ac:dyDescent="0.2">
      <c r="A89" s="46" t="s">
        <v>220</v>
      </c>
      <c r="B89" s="24" t="s">
        <v>12</v>
      </c>
      <c r="C89" s="24" t="s">
        <v>7</v>
      </c>
      <c r="D89" s="24" t="s">
        <v>221</v>
      </c>
      <c r="E89" s="24"/>
      <c r="F89" s="92">
        <v>300</v>
      </c>
      <c r="G89" s="3">
        <v>300</v>
      </c>
      <c r="H89" s="3">
        <v>300</v>
      </c>
    </row>
    <row r="90" spans="1:8" ht="73.5" customHeight="1" x14ac:dyDescent="0.35">
      <c r="A90" s="29" t="s">
        <v>66</v>
      </c>
      <c r="B90" s="24" t="s">
        <v>12</v>
      </c>
      <c r="C90" s="24" t="s">
        <v>7</v>
      </c>
      <c r="D90" s="24" t="s">
        <v>221</v>
      </c>
      <c r="E90" s="24" t="s">
        <v>119</v>
      </c>
      <c r="F90" s="92">
        <v>300</v>
      </c>
      <c r="G90" s="3">
        <v>300</v>
      </c>
      <c r="H90" s="3">
        <v>300</v>
      </c>
    </row>
    <row r="91" spans="1:8" ht="47.25" customHeight="1" x14ac:dyDescent="0.2">
      <c r="A91" s="4" t="s">
        <v>52</v>
      </c>
      <c r="B91" s="2" t="s">
        <v>12</v>
      </c>
      <c r="C91" s="2" t="s">
        <v>7</v>
      </c>
      <c r="D91" s="5" t="s">
        <v>51</v>
      </c>
      <c r="E91" s="5"/>
      <c r="F91" s="92">
        <f>F92</f>
        <v>355.2</v>
      </c>
      <c r="G91" s="37">
        <f>G92</f>
        <v>355.2</v>
      </c>
      <c r="H91" s="3">
        <f>H92</f>
        <v>355.2</v>
      </c>
    </row>
    <row r="92" spans="1:8" ht="27" customHeight="1" x14ac:dyDescent="0.2">
      <c r="A92" s="4" t="s">
        <v>123</v>
      </c>
      <c r="B92" s="2" t="s">
        <v>12</v>
      </c>
      <c r="C92" s="2" t="s">
        <v>7</v>
      </c>
      <c r="D92" s="5" t="s">
        <v>51</v>
      </c>
      <c r="E92" s="5" t="s">
        <v>122</v>
      </c>
      <c r="F92" s="92">
        <v>355.2</v>
      </c>
      <c r="G92" s="3">
        <v>355.2</v>
      </c>
      <c r="H92" s="3">
        <v>355.2</v>
      </c>
    </row>
    <row r="93" spans="1:8" ht="45.75" customHeight="1" x14ac:dyDescent="0.2">
      <c r="A93" s="4" t="s">
        <v>175</v>
      </c>
      <c r="B93" s="2" t="s">
        <v>12</v>
      </c>
      <c r="C93" s="2" t="s">
        <v>7</v>
      </c>
      <c r="D93" s="2" t="s">
        <v>142</v>
      </c>
      <c r="E93" s="2"/>
      <c r="F93" s="92">
        <f>F94+F97+F99+F103</f>
        <v>8761.0399999999991</v>
      </c>
      <c r="G93" s="3">
        <f t="shared" ref="G93:H93" si="19">G94+G97+G99+G103</f>
        <v>7228</v>
      </c>
      <c r="H93" s="3">
        <f t="shared" si="19"/>
        <v>7221.3</v>
      </c>
    </row>
    <row r="94" spans="1:8" ht="196.5" customHeight="1" x14ac:dyDescent="0.2">
      <c r="A94" s="11" t="s">
        <v>174</v>
      </c>
      <c r="B94" s="2" t="s">
        <v>12</v>
      </c>
      <c r="C94" s="2" t="s">
        <v>7</v>
      </c>
      <c r="D94" s="5" t="s">
        <v>53</v>
      </c>
      <c r="E94" s="5"/>
      <c r="F94" s="92">
        <f>F95+F96</f>
        <v>5404.5</v>
      </c>
      <c r="G94" s="3">
        <f t="shared" ref="G94:H94" si="20">G95+G96</f>
        <v>5499.7</v>
      </c>
      <c r="H94" s="3">
        <f t="shared" si="20"/>
        <v>5493</v>
      </c>
    </row>
    <row r="95" spans="1:8" ht="144" customHeight="1" x14ac:dyDescent="0.2">
      <c r="A95" s="46" t="s">
        <v>120</v>
      </c>
      <c r="B95" s="2" t="s">
        <v>12</v>
      </c>
      <c r="C95" s="2" t="s">
        <v>7</v>
      </c>
      <c r="D95" s="5" t="s">
        <v>53</v>
      </c>
      <c r="E95" s="5" t="s">
        <v>121</v>
      </c>
      <c r="F95" s="92">
        <v>2465.6999999999998</v>
      </c>
      <c r="G95" s="3">
        <v>2465.6999999999998</v>
      </c>
      <c r="H95" s="3">
        <v>2465.6999999999998</v>
      </c>
    </row>
    <row r="96" spans="1:8" ht="69" customHeight="1" x14ac:dyDescent="0.2">
      <c r="A96" s="4" t="s">
        <v>125</v>
      </c>
      <c r="B96" s="2" t="s">
        <v>12</v>
      </c>
      <c r="C96" s="2" t="s">
        <v>7</v>
      </c>
      <c r="D96" s="5" t="s">
        <v>53</v>
      </c>
      <c r="E96" s="5" t="s">
        <v>119</v>
      </c>
      <c r="F96" s="92">
        <v>2938.8</v>
      </c>
      <c r="G96" s="3">
        <v>3034</v>
      </c>
      <c r="H96" s="3">
        <v>3027.3</v>
      </c>
    </row>
    <row r="97" spans="1:8" ht="381.75" customHeight="1" x14ac:dyDescent="0.2">
      <c r="A97" s="12" t="s">
        <v>173</v>
      </c>
      <c r="B97" s="2" t="s">
        <v>12</v>
      </c>
      <c r="C97" s="2" t="s">
        <v>7</v>
      </c>
      <c r="D97" s="5" t="s">
        <v>111</v>
      </c>
      <c r="E97" s="5"/>
      <c r="F97" s="92">
        <v>3</v>
      </c>
      <c r="G97" s="37">
        <v>3</v>
      </c>
      <c r="H97" s="3">
        <v>3</v>
      </c>
    </row>
    <row r="98" spans="1:8" ht="69" customHeight="1" x14ac:dyDescent="0.2">
      <c r="A98" s="4" t="s">
        <v>125</v>
      </c>
      <c r="B98" s="2" t="s">
        <v>12</v>
      </c>
      <c r="C98" s="2" t="s">
        <v>7</v>
      </c>
      <c r="D98" s="5" t="s">
        <v>111</v>
      </c>
      <c r="E98" s="5" t="s">
        <v>119</v>
      </c>
      <c r="F98" s="92">
        <v>3</v>
      </c>
      <c r="G98" s="37">
        <v>3</v>
      </c>
      <c r="H98" s="3">
        <v>3</v>
      </c>
    </row>
    <row r="99" spans="1:8" ht="74.25" customHeight="1" x14ac:dyDescent="0.2">
      <c r="A99" s="4" t="s">
        <v>47</v>
      </c>
      <c r="B99" s="2" t="s">
        <v>12</v>
      </c>
      <c r="C99" s="2" t="s">
        <v>7</v>
      </c>
      <c r="D99" s="2" t="s">
        <v>54</v>
      </c>
      <c r="E99" s="2" t="s">
        <v>11</v>
      </c>
      <c r="F99" s="92">
        <f>F100</f>
        <v>1795.9</v>
      </c>
      <c r="G99" s="37">
        <f>G100</f>
        <v>1725.3</v>
      </c>
      <c r="H99" s="3">
        <f>H100</f>
        <v>1725.3</v>
      </c>
    </row>
    <row r="100" spans="1:8" ht="142.5" customHeight="1" x14ac:dyDescent="0.2">
      <c r="A100" s="46" t="s">
        <v>120</v>
      </c>
      <c r="B100" s="2" t="s">
        <v>12</v>
      </c>
      <c r="C100" s="2" t="s">
        <v>7</v>
      </c>
      <c r="D100" s="2" t="s">
        <v>54</v>
      </c>
      <c r="E100" s="2" t="s">
        <v>121</v>
      </c>
      <c r="F100" s="92">
        <v>1795.9</v>
      </c>
      <c r="G100" s="3">
        <v>1725.3</v>
      </c>
      <c r="H100" s="3">
        <v>1725.3</v>
      </c>
    </row>
    <row r="101" spans="1:8" ht="101.25" customHeight="1" x14ac:dyDescent="0.2">
      <c r="A101" s="46" t="s">
        <v>310</v>
      </c>
      <c r="B101" s="2" t="s">
        <v>12</v>
      </c>
      <c r="C101" s="2" t="s">
        <v>7</v>
      </c>
      <c r="D101" s="2" t="s">
        <v>311</v>
      </c>
      <c r="E101" s="2"/>
      <c r="F101" s="92">
        <v>111.1</v>
      </c>
      <c r="G101" s="3"/>
      <c r="H101" s="3"/>
    </row>
    <row r="102" spans="1:8" ht="142.5" customHeight="1" x14ac:dyDescent="0.2">
      <c r="A102" s="46" t="s">
        <v>120</v>
      </c>
      <c r="B102" s="2" t="s">
        <v>12</v>
      </c>
      <c r="C102" s="2" t="s">
        <v>7</v>
      </c>
      <c r="D102" s="2" t="s">
        <v>311</v>
      </c>
      <c r="E102" s="2" t="s">
        <v>121</v>
      </c>
      <c r="F102" s="92">
        <v>111.1</v>
      </c>
      <c r="G102" s="3"/>
      <c r="H102" s="3"/>
    </row>
    <row r="103" spans="1:8" ht="72.75" customHeight="1" x14ac:dyDescent="0.2">
      <c r="A103" s="46" t="s">
        <v>206</v>
      </c>
      <c r="B103" s="2" t="s">
        <v>12</v>
      </c>
      <c r="C103" s="2" t="s">
        <v>7</v>
      </c>
      <c r="D103" s="2" t="s">
        <v>208</v>
      </c>
      <c r="E103" s="2"/>
      <c r="F103" s="92">
        <v>1557.64</v>
      </c>
      <c r="G103" s="3">
        <v>0</v>
      </c>
      <c r="H103" s="3">
        <v>0</v>
      </c>
    </row>
    <row r="104" spans="1:8" ht="27" customHeight="1" x14ac:dyDescent="0.2">
      <c r="A104" s="46" t="s">
        <v>207</v>
      </c>
      <c r="B104" s="2" t="s">
        <v>12</v>
      </c>
      <c r="C104" s="2" t="s">
        <v>7</v>
      </c>
      <c r="D104" s="2" t="s">
        <v>208</v>
      </c>
      <c r="E104" s="2" t="s">
        <v>209</v>
      </c>
      <c r="F104" s="92">
        <v>1557.64</v>
      </c>
      <c r="G104" s="3">
        <v>0</v>
      </c>
      <c r="H104" s="3">
        <v>0</v>
      </c>
    </row>
    <row r="105" spans="1:8" ht="51" customHeight="1" x14ac:dyDescent="0.2">
      <c r="A105" s="26" t="s">
        <v>192</v>
      </c>
      <c r="B105" s="13" t="s">
        <v>13</v>
      </c>
      <c r="C105" s="13"/>
      <c r="D105" s="27" t="s">
        <v>11</v>
      </c>
      <c r="E105" s="27" t="s">
        <v>11</v>
      </c>
      <c r="F105" s="96">
        <f>F106</f>
        <v>10917.199999999999</v>
      </c>
      <c r="G105" s="78">
        <f t="shared" ref="G105:H105" si="21">G106</f>
        <v>9937.4</v>
      </c>
      <c r="H105" s="78">
        <f t="shared" si="21"/>
        <v>10637.4</v>
      </c>
    </row>
    <row r="106" spans="1:8" ht="93" customHeight="1" x14ac:dyDescent="0.2">
      <c r="A106" s="4" t="s">
        <v>191</v>
      </c>
      <c r="B106" s="2" t="s">
        <v>13</v>
      </c>
      <c r="C106" s="2" t="s">
        <v>4</v>
      </c>
      <c r="D106" s="5"/>
      <c r="E106" s="5"/>
      <c r="F106" s="92">
        <f>F107+F111+F115+F117</f>
        <v>10917.199999999999</v>
      </c>
      <c r="G106" s="3">
        <f t="shared" ref="G106:H106" si="22">G107+G111+G115+G117</f>
        <v>9937.4</v>
      </c>
      <c r="H106" s="3">
        <f t="shared" si="22"/>
        <v>10637.4</v>
      </c>
    </row>
    <row r="107" spans="1:8" ht="51" customHeight="1" x14ac:dyDescent="0.2">
      <c r="A107" s="4" t="s">
        <v>102</v>
      </c>
      <c r="B107" s="2" t="s">
        <v>13</v>
      </c>
      <c r="C107" s="2" t="s">
        <v>4</v>
      </c>
      <c r="D107" s="5" t="s">
        <v>101</v>
      </c>
      <c r="E107" s="5"/>
      <c r="F107" s="92">
        <f>F108</f>
        <v>1809.4</v>
      </c>
      <c r="G107" s="37">
        <f>G108</f>
        <v>1018</v>
      </c>
      <c r="H107" s="3">
        <f>H108</f>
        <v>1018</v>
      </c>
    </row>
    <row r="108" spans="1:8" ht="51" customHeight="1" x14ac:dyDescent="0.2">
      <c r="A108" s="4" t="s">
        <v>47</v>
      </c>
      <c r="B108" s="2" t="s">
        <v>13</v>
      </c>
      <c r="C108" s="2" t="s">
        <v>4</v>
      </c>
      <c r="D108" s="2" t="s">
        <v>245</v>
      </c>
      <c r="E108" s="5"/>
      <c r="F108" s="92">
        <f>F109+F110</f>
        <v>1809.4</v>
      </c>
      <c r="G108" s="3">
        <f>G109+G110</f>
        <v>1018</v>
      </c>
      <c r="H108" s="3">
        <f>H109+H110</f>
        <v>1018</v>
      </c>
    </row>
    <row r="109" spans="1:8" ht="147" customHeight="1" x14ac:dyDescent="0.2">
      <c r="A109" s="46" t="s">
        <v>120</v>
      </c>
      <c r="B109" s="2" t="s">
        <v>13</v>
      </c>
      <c r="C109" s="2" t="s">
        <v>4</v>
      </c>
      <c r="D109" s="2" t="s">
        <v>244</v>
      </c>
      <c r="E109" s="5" t="s">
        <v>121</v>
      </c>
      <c r="F109" s="92">
        <v>1209.4000000000001</v>
      </c>
      <c r="G109" s="3">
        <v>1018</v>
      </c>
      <c r="H109" s="3">
        <v>1018</v>
      </c>
    </row>
    <row r="110" spans="1:8" ht="74.25" customHeight="1" x14ac:dyDescent="0.2">
      <c r="A110" s="4" t="s">
        <v>125</v>
      </c>
      <c r="B110" s="2" t="s">
        <v>13</v>
      </c>
      <c r="C110" s="2" t="s">
        <v>4</v>
      </c>
      <c r="D110" s="2" t="s">
        <v>243</v>
      </c>
      <c r="E110" s="5" t="s">
        <v>119</v>
      </c>
      <c r="F110" s="92">
        <v>600</v>
      </c>
      <c r="G110" s="37">
        <v>0</v>
      </c>
      <c r="H110" s="3">
        <v>0</v>
      </c>
    </row>
    <row r="111" spans="1:8" ht="78.75" customHeight="1" x14ac:dyDescent="0.2">
      <c r="A111" s="4" t="s">
        <v>153</v>
      </c>
      <c r="B111" s="2" t="s">
        <v>13</v>
      </c>
      <c r="C111" s="2" t="s">
        <v>4</v>
      </c>
      <c r="D111" s="2" t="s">
        <v>152</v>
      </c>
      <c r="E111" s="2"/>
      <c r="F111" s="92">
        <f t="shared" ref="F111:H111" si="23">F112</f>
        <v>3093.9</v>
      </c>
      <c r="G111" s="37">
        <f t="shared" si="23"/>
        <v>2919.4</v>
      </c>
      <c r="H111" s="3">
        <f t="shared" si="23"/>
        <v>2919.4</v>
      </c>
    </row>
    <row r="112" spans="1:8" ht="75.75" customHeight="1" x14ac:dyDescent="0.2">
      <c r="A112" s="4" t="s">
        <v>47</v>
      </c>
      <c r="B112" s="2" t="s">
        <v>13</v>
      </c>
      <c r="C112" s="2" t="s">
        <v>4</v>
      </c>
      <c r="D112" s="2" t="s">
        <v>246</v>
      </c>
      <c r="E112" s="2"/>
      <c r="F112" s="92">
        <f>F113+F114</f>
        <v>3093.9</v>
      </c>
      <c r="G112" s="3">
        <f t="shared" ref="G112:H112" si="24">G113+G114</f>
        <v>2919.4</v>
      </c>
      <c r="H112" s="3">
        <f t="shared" si="24"/>
        <v>2919.4</v>
      </c>
    </row>
    <row r="113" spans="1:8" ht="141" customHeight="1" x14ac:dyDescent="0.2">
      <c r="A113" s="46" t="s">
        <v>120</v>
      </c>
      <c r="B113" s="2" t="s">
        <v>13</v>
      </c>
      <c r="C113" s="2" t="s">
        <v>4</v>
      </c>
      <c r="D113" s="2" t="s">
        <v>246</v>
      </c>
      <c r="E113" s="2" t="s">
        <v>121</v>
      </c>
      <c r="F113" s="92">
        <v>3043.9</v>
      </c>
      <c r="G113" s="3">
        <v>2919.4</v>
      </c>
      <c r="H113" s="3">
        <v>2919.4</v>
      </c>
    </row>
    <row r="114" spans="1:8" ht="77.25" customHeight="1" x14ac:dyDescent="0.2">
      <c r="A114" s="4" t="s">
        <v>125</v>
      </c>
      <c r="B114" s="2" t="s">
        <v>13</v>
      </c>
      <c r="C114" s="2" t="s">
        <v>4</v>
      </c>
      <c r="D114" s="2" t="s">
        <v>246</v>
      </c>
      <c r="E114" s="2" t="s">
        <v>119</v>
      </c>
      <c r="F114" s="92">
        <v>50</v>
      </c>
      <c r="G114" s="3">
        <v>0</v>
      </c>
      <c r="H114" s="3">
        <v>0</v>
      </c>
    </row>
    <row r="115" spans="1:8" ht="55.5" customHeight="1" x14ac:dyDescent="0.2">
      <c r="A115" s="4" t="s">
        <v>313</v>
      </c>
      <c r="B115" s="2" t="s">
        <v>13</v>
      </c>
      <c r="C115" s="2" t="s">
        <v>4</v>
      </c>
      <c r="D115" s="2"/>
      <c r="E115" s="2"/>
      <c r="F115" s="92">
        <v>6000</v>
      </c>
      <c r="G115" s="3">
        <v>6000</v>
      </c>
      <c r="H115" s="3">
        <v>6700</v>
      </c>
    </row>
    <row r="116" spans="1:8" ht="308.25" customHeight="1" x14ac:dyDescent="0.2">
      <c r="A116" s="4" t="s">
        <v>312</v>
      </c>
      <c r="B116" s="2" t="s">
        <v>13</v>
      </c>
      <c r="C116" s="2" t="s">
        <v>4</v>
      </c>
      <c r="D116" s="2" t="s">
        <v>314</v>
      </c>
      <c r="E116" s="2"/>
      <c r="F116" s="92">
        <v>6000</v>
      </c>
      <c r="G116" s="3">
        <v>6000</v>
      </c>
      <c r="H116" s="3">
        <v>6700</v>
      </c>
    </row>
    <row r="117" spans="1:8" ht="98.25" customHeight="1" x14ac:dyDescent="0.2">
      <c r="A117" s="4" t="s">
        <v>310</v>
      </c>
      <c r="B117" s="2" t="s">
        <v>13</v>
      </c>
      <c r="C117" s="2" t="s">
        <v>4</v>
      </c>
      <c r="D117" s="2" t="s">
        <v>311</v>
      </c>
      <c r="E117" s="2" t="s">
        <v>119</v>
      </c>
      <c r="F117" s="92">
        <v>13.9</v>
      </c>
      <c r="G117" s="2" t="s">
        <v>322</v>
      </c>
      <c r="H117" s="3">
        <v>0</v>
      </c>
    </row>
    <row r="118" spans="1:8" ht="77.25" customHeight="1" x14ac:dyDescent="0.2">
      <c r="A118" s="4" t="s">
        <v>120</v>
      </c>
      <c r="B118" s="2" t="s">
        <v>13</v>
      </c>
      <c r="C118" s="2" t="s">
        <v>4</v>
      </c>
      <c r="D118" s="2" t="s">
        <v>311</v>
      </c>
      <c r="E118" s="2" t="s">
        <v>121</v>
      </c>
      <c r="F118" s="92">
        <v>13.9</v>
      </c>
      <c r="G118" s="3">
        <v>0</v>
      </c>
      <c r="H118" s="3">
        <v>0</v>
      </c>
    </row>
    <row r="119" spans="1:8" ht="22.5" x14ac:dyDescent="0.2">
      <c r="A119" s="26" t="s">
        <v>189</v>
      </c>
      <c r="B119" s="13" t="s">
        <v>15</v>
      </c>
      <c r="C119" s="13"/>
      <c r="D119" s="27" t="s">
        <v>11</v>
      </c>
      <c r="E119" s="27" t="s">
        <v>11</v>
      </c>
      <c r="F119" s="96">
        <f>F120+F124</f>
        <v>63659.600000000006</v>
      </c>
      <c r="G119" s="28">
        <f t="shared" ref="G119:H119" si="25">G120+G124</f>
        <v>34313.800000000003</v>
      </c>
      <c r="H119" s="28">
        <f t="shared" si="25"/>
        <v>44311.5</v>
      </c>
    </row>
    <row r="120" spans="1:8" ht="26.25" customHeight="1" x14ac:dyDescent="0.2">
      <c r="A120" s="4" t="s">
        <v>179</v>
      </c>
      <c r="B120" s="6" t="s">
        <v>15</v>
      </c>
      <c r="C120" s="6" t="s">
        <v>22</v>
      </c>
      <c r="D120" s="6"/>
      <c r="E120" s="6"/>
      <c r="F120" s="98">
        <f>F121</f>
        <v>1198.9000000000001</v>
      </c>
      <c r="G120" s="57">
        <f t="shared" ref="G120:H122" si="26">G121</f>
        <v>1198.9000000000001</v>
      </c>
      <c r="H120" s="57">
        <f t="shared" si="26"/>
        <v>1198.9000000000001</v>
      </c>
    </row>
    <row r="121" spans="1:8" ht="26.25" customHeight="1" x14ac:dyDescent="0.2">
      <c r="A121" s="4" t="s">
        <v>180</v>
      </c>
      <c r="B121" s="6" t="s">
        <v>15</v>
      </c>
      <c r="C121" s="6" t="s">
        <v>22</v>
      </c>
      <c r="D121" s="6" t="s">
        <v>181</v>
      </c>
      <c r="E121" s="6"/>
      <c r="F121" s="98">
        <f>F122</f>
        <v>1198.9000000000001</v>
      </c>
      <c r="G121" s="57">
        <f t="shared" si="26"/>
        <v>1198.9000000000001</v>
      </c>
      <c r="H121" s="57">
        <f t="shared" si="26"/>
        <v>1198.9000000000001</v>
      </c>
    </row>
    <row r="122" spans="1:8" ht="234.75" customHeight="1" x14ac:dyDescent="0.2">
      <c r="A122" s="50" t="s">
        <v>172</v>
      </c>
      <c r="B122" s="2" t="s">
        <v>15</v>
      </c>
      <c r="C122" s="2" t="s">
        <v>22</v>
      </c>
      <c r="D122" s="2" t="s">
        <v>182</v>
      </c>
      <c r="E122" s="2"/>
      <c r="F122" s="99">
        <f>F123</f>
        <v>1198.9000000000001</v>
      </c>
      <c r="G122" s="10">
        <f t="shared" si="26"/>
        <v>1198.9000000000001</v>
      </c>
      <c r="H122" s="10">
        <f t="shared" si="26"/>
        <v>1198.9000000000001</v>
      </c>
    </row>
    <row r="123" spans="1:8" ht="72.75" customHeight="1" x14ac:dyDescent="0.2">
      <c r="A123" s="4" t="s">
        <v>125</v>
      </c>
      <c r="B123" s="2" t="s">
        <v>15</v>
      </c>
      <c r="C123" s="2" t="s">
        <v>22</v>
      </c>
      <c r="D123" s="2" t="s">
        <v>182</v>
      </c>
      <c r="E123" s="2" t="s">
        <v>119</v>
      </c>
      <c r="F123" s="99">
        <v>1198.9000000000001</v>
      </c>
      <c r="G123" s="10">
        <v>1198.9000000000001</v>
      </c>
      <c r="H123" s="10">
        <v>1198.9000000000001</v>
      </c>
    </row>
    <row r="124" spans="1:8" ht="26.25" customHeight="1" x14ac:dyDescent="0.2">
      <c r="A124" s="4" t="s">
        <v>23</v>
      </c>
      <c r="B124" s="2" t="s">
        <v>15</v>
      </c>
      <c r="C124" s="2" t="s">
        <v>21</v>
      </c>
      <c r="D124" s="2"/>
      <c r="E124" s="2"/>
      <c r="F124" s="92">
        <f>F125+F128+F130</f>
        <v>62460.700000000004</v>
      </c>
      <c r="G124" s="3">
        <f t="shared" ref="G124:H124" si="27">G125+G128+G130</f>
        <v>33114.9</v>
      </c>
      <c r="H124" s="3">
        <f t="shared" si="27"/>
        <v>43112.6</v>
      </c>
    </row>
    <row r="125" spans="1:8" ht="74.25" customHeight="1" x14ac:dyDescent="0.2">
      <c r="A125" s="4" t="s">
        <v>106</v>
      </c>
      <c r="B125" s="2" t="s">
        <v>15</v>
      </c>
      <c r="C125" s="2" t="s">
        <v>21</v>
      </c>
      <c r="D125" s="2" t="s">
        <v>276</v>
      </c>
      <c r="E125" s="2"/>
      <c r="F125" s="92">
        <f t="shared" ref="F125:H126" si="28">F126</f>
        <v>47681.8</v>
      </c>
      <c r="G125" s="37">
        <f t="shared" si="28"/>
        <v>33114.9</v>
      </c>
      <c r="H125" s="3">
        <f t="shared" si="28"/>
        <v>43112.6</v>
      </c>
    </row>
    <row r="126" spans="1:8" ht="75" customHeight="1" x14ac:dyDescent="0.2">
      <c r="A126" s="4" t="s">
        <v>275</v>
      </c>
      <c r="B126" s="2" t="s">
        <v>15</v>
      </c>
      <c r="C126" s="2" t="s">
        <v>21</v>
      </c>
      <c r="D126" s="2" t="s">
        <v>276</v>
      </c>
      <c r="E126" s="2" t="s">
        <v>11</v>
      </c>
      <c r="F126" s="92">
        <f>F127</f>
        <v>47681.8</v>
      </c>
      <c r="G126" s="3">
        <f t="shared" si="28"/>
        <v>33114.9</v>
      </c>
      <c r="H126" s="3">
        <f t="shared" si="28"/>
        <v>43112.6</v>
      </c>
    </row>
    <row r="127" spans="1:8" ht="72" customHeight="1" x14ac:dyDescent="0.2">
      <c r="A127" s="4" t="s">
        <v>125</v>
      </c>
      <c r="B127" s="2" t="s">
        <v>15</v>
      </c>
      <c r="C127" s="2" t="s">
        <v>21</v>
      </c>
      <c r="D127" s="2" t="s">
        <v>276</v>
      </c>
      <c r="E127" s="2" t="s">
        <v>119</v>
      </c>
      <c r="F127" s="92">
        <v>47681.8</v>
      </c>
      <c r="G127" s="37">
        <v>33114.9</v>
      </c>
      <c r="H127" s="3">
        <v>43112.6</v>
      </c>
    </row>
    <row r="128" spans="1:8" ht="48.75" customHeight="1" x14ac:dyDescent="0.2">
      <c r="A128" s="4" t="s">
        <v>305</v>
      </c>
      <c r="B128" s="2" t="s">
        <v>15</v>
      </c>
      <c r="C128" s="2" t="s">
        <v>21</v>
      </c>
      <c r="D128" s="2" t="s">
        <v>304</v>
      </c>
      <c r="E128" s="2"/>
      <c r="F128" s="92">
        <v>13628.9</v>
      </c>
      <c r="G128" s="37">
        <v>0</v>
      </c>
      <c r="H128" s="3">
        <v>0</v>
      </c>
    </row>
    <row r="129" spans="1:8" ht="72" customHeight="1" x14ac:dyDescent="0.2">
      <c r="A129" s="4" t="s">
        <v>125</v>
      </c>
      <c r="B129" s="2" t="s">
        <v>15</v>
      </c>
      <c r="C129" s="2" t="s">
        <v>21</v>
      </c>
      <c r="D129" s="2" t="s">
        <v>304</v>
      </c>
      <c r="E129" s="2" t="s">
        <v>119</v>
      </c>
      <c r="F129" s="92">
        <v>13628.9</v>
      </c>
      <c r="G129" s="37">
        <v>0</v>
      </c>
      <c r="H129" s="3">
        <v>0</v>
      </c>
    </row>
    <row r="130" spans="1:8" ht="218.25" customHeight="1" x14ac:dyDescent="0.2">
      <c r="A130" s="4" t="s">
        <v>315</v>
      </c>
      <c r="B130" s="2" t="s">
        <v>15</v>
      </c>
      <c r="C130" s="2" t="s">
        <v>21</v>
      </c>
      <c r="D130" s="2" t="s">
        <v>316</v>
      </c>
      <c r="E130" s="2"/>
      <c r="F130" s="92">
        <v>1150</v>
      </c>
      <c r="G130" s="37">
        <v>0</v>
      </c>
      <c r="H130" s="3">
        <v>0</v>
      </c>
    </row>
    <row r="131" spans="1:8" ht="82.5" customHeight="1" x14ac:dyDescent="0.2">
      <c r="A131" s="4" t="s">
        <v>125</v>
      </c>
      <c r="B131" s="2" t="s">
        <v>15</v>
      </c>
      <c r="C131" s="2" t="s">
        <v>21</v>
      </c>
      <c r="D131" s="2" t="s">
        <v>316</v>
      </c>
      <c r="E131" s="2" t="s">
        <v>119</v>
      </c>
      <c r="F131" s="92">
        <v>1150</v>
      </c>
      <c r="G131" s="37">
        <v>0</v>
      </c>
      <c r="H131" s="3">
        <v>0</v>
      </c>
    </row>
    <row r="132" spans="1:8" ht="32.25" customHeight="1" x14ac:dyDescent="0.2">
      <c r="A132" s="26" t="s">
        <v>190</v>
      </c>
      <c r="B132" s="13" t="s">
        <v>22</v>
      </c>
      <c r="C132" s="13"/>
      <c r="D132" s="27" t="s">
        <v>11</v>
      </c>
      <c r="E132" s="27" t="s">
        <v>11</v>
      </c>
      <c r="F132" s="96">
        <f>F133+F137+F140+F154</f>
        <v>66554.099999999991</v>
      </c>
      <c r="G132" s="28">
        <f>G133+G140+G154</f>
        <v>5381.8</v>
      </c>
      <c r="H132" s="28">
        <f>H133+H140+H154</f>
        <v>5381.8</v>
      </c>
    </row>
    <row r="133" spans="1:8" ht="25.5" customHeight="1" x14ac:dyDescent="0.2">
      <c r="A133" s="4" t="s">
        <v>55</v>
      </c>
      <c r="B133" s="2" t="s">
        <v>22</v>
      </c>
      <c r="C133" s="2" t="s">
        <v>12</v>
      </c>
      <c r="D133" s="2"/>
      <c r="E133" s="2"/>
      <c r="F133" s="92">
        <f>F134</f>
        <v>300</v>
      </c>
      <c r="G133" s="37">
        <f t="shared" ref="G133:H134" si="29">G134</f>
        <v>0</v>
      </c>
      <c r="H133" s="3">
        <f t="shared" si="29"/>
        <v>0</v>
      </c>
    </row>
    <row r="134" spans="1:8" ht="71.25" customHeight="1" x14ac:dyDescent="0.2">
      <c r="A134" s="4" t="s">
        <v>76</v>
      </c>
      <c r="B134" s="2" t="s">
        <v>22</v>
      </c>
      <c r="C134" s="2" t="s">
        <v>12</v>
      </c>
      <c r="D134" s="2" t="s">
        <v>282</v>
      </c>
      <c r="E134" s="2"/>
      <c r="F134" s="92">
        <f>F135</f>
        <v>300</v>
      </c>
      <c r="G134" s="3">
        <f t="shared" si="29"/>
        <v>0</v>
      </c>
      <c r="H134" s="3">
        <f t="shared" si="29"/>
        <v>0</v>
      </c>
    </row>
    <row r="135" spans="1:8" ht="89.25" customHeight="1" x14ac:dyDescent="0.2">
      <c r="A135" s="4" t="s">
        <v>247</v>
      </c>
      <c r="B135" s="2" t="s">
        <v>22</v>
      </c>
      <c r="C135" s="2" t="s">
        <v>12</v>
      </c>
      <c r="D135" s="2" t="s">
        <v>282</v>
      </c>
      <c r="E135" s="2"/>
      <c r="F135" s="92">
        <f>F136</f>
        <v>300</v>
      </c>
      <c r="G135" s="3">
        <v>0</v>
      </c>
      <c r="H135" s="3">
        <v>0</v>
      </c>
    </row>
    <row r="136" spans="1:8" ht="69.75" customHeight="1" x14ac:dyDescent="0.2">
      <c r="A136" s="4" t="s">
        <v>75</v>
      </c>
      <c r="B136" s="2" t="s">
        <v>22</v>
      </c>
      <c r="C136" s="2" t="s">
        <v>12</v>
      </c>
      <c r="D136" s="2" t="s">
        <v>282</v>
      </c>
      <c r="E136" s="2" t="s">
        <v>119</v>
      </c>
      <c r="F136" s="92">
        <v>300</v>
      </c>
      <c r="G136" s="3">
        <v>0</v>
      </c>
      <c r="H136" s="3">
        <v>0</v>
      </c>
    </row>
    <row r="137" spans="1:8" ht="36.75" customHeight="1" x14ac:dyDescent="0.2">
      <c r="A137" s="4" t="s">
        <v>306</v>
      </c>
      <c r="B137" s="2" t="s">
        <v>22</v>
      </c>
      <c r="C137" s="2" t="s">
        <v>27</v>
      </c>
      <c r="D137" s="2"/>
      <c r="E137" s="2"/>
      <c r="F137" s="92">
        <v>19835.7</v>
      </c>
      <c r="G137" s="3">
        <v>0</v>
      </c>
      <c r="H137" s="3">
        <v>0</v>
      </c>
    </row>
    <row r="138" spans="1:8" ht="56.25" customHeight="1" x14ac:dyDescent="0.2">
      <c r="A138" s="4" t="s">
        <v>307</v>
      </c>
      <c r="B138" s="2" t="s">
        <v>22</v>
      </c>
      <c r="C138" s="2" t="s">
        <v>27</v>
      </c>
      <c r="D138" s="2" t="s">
        <v>308</v>
      </c>
      <c r="E138" s="2"/>
      <c r="F138" s="92">
        <v>19835.7</v>
      </c>
      <c r="G138" s="3">
        <v>0</v>
      </c>
      <c r="H138" s="3">
        <v>0</v>
      </c>
    </row>
    <row r="139" spans="1:8" ht="69.75" customHeight="1" x14ac:dyDescent="0.2">
      <c r="A139" s="4" t="s">
        <v>75</v>
      </c>
      <c r="B139" s="2" t="s">
        <v>22</v>
      </c>
      <c r="C139" s="2" t="s">
        <v>27</v>
      </c>
      <c r="D139" s="2" t="s">
        <v>308</v>
      </c>
      <c r="E139" s="2" t="s">
        <v>119</v>
      </c>
      <c r="F139" s="92">
        <v>19835.7</v>
      </c>
      <c r="G139" s="3">
        <v>0</v>
      </c>
      <c r="H139" s="3">
        <v>0</v>
      </c>
    </row>
    <row r="140" spans="1:8" ht="24.75" customHeight="1" x14ac:dyDescent="0.2">
      <c r="A140" s="4" t="s">
        <v>105</v>
      </c>
      <c r="B140" s="2" t="s">
        <v>22</v>
      </c>
      <c r="C140" s="2" t="s">
        <v>13</v>
      </c>
      <c r="D140" s="2"/>
      <c r="E140" s="2"/>
      <c r="F140" s="92">
        <f>F141+F147</f>
        <v>37826.699999999997</v>
      </c>
      <c r="G140" s="3">
        <f t="shared" ref="G140:H140" si="30">G141+G147</f>
        <v>0</v>
      </c>
      <c r="H140" s="3">
        <f t="shared" si="30"/>
        <v>0</v>
      </c>
    </row>
    <row r="141" spans="1:8" ht="72" customHeight="1" x14ac:dyDescent="0.2">
      <c r="A141" s="4" t="s">
        <v>257</v>
      </c>
      <c r="B141" s="2" t="s">
        <v>22</v>
      </c>
      <c r="C141" s="2" t="s">
        <v>13</v>
      </c>
      <c r="D141" s="2" t="s">
        <v>260</v>
      </c>
      <c r="E141" s="2"/>
      <c r="F141" s="92">
        <f>F142+F145</f>
        <v>18606.7</v>
      </c>
      <c r="G141" s="3">
        <v>0</v>
      </c>
      <c r="H141" s="3">
        <v>0</v>
      </c>
    </row>
    <row r="142" spans="1:8" ht="54" customHeight="1" x14ac:dyDescent="0.2">
      <c r="A142" s="4" t="s">
        <v>258</v>
      </c>
      <c r="B142" s="2" t="s">
        <v>22</v>
      </c>
      <c r="C142" s="2" t="s">
        <v>13</v>
      </c>
      <c r="D142" s="2" t="s">
        <v>280</v>
      </c>
      <c r="E142" s="2"/>
      <c r="F142" s="92">
        <f>F143</f>
        <v>16000</v>
      </c>
      <c r="G142" s="3">
        <v>0</v>
      </c>
      <c r="H142" s="3">
        <v>0</v>
      </c>
    </row>
    <row r="143" spans="1:8" ht="72" customHeight="1" x14ac:dyDescent="0.2">
      <c r="A143" s="4" t="s">
        <v>259</v>
      </c>
      <c r="B143" s="2" t="s">
        <v>22</v>
      </c>
      <c r="C143" s="2" t="s">
        <v>13</v>
      </c>
      <c r="D143" s="2" t="s">
        <v>280</v>
      </c>
      <c r="E143" s="2"/>
      <c r="F143" s="92">
        <f>F144</f>
        <v>16000</v>
      </c>
      <c r="G143" s="3">
        <v>0</v>
      </c>
      <c r="H143" s="3">
        <v>0</v>
      </c>
    </row>
    <row r="144" spans="1:8" ht="72" customHeight="1" x14ac:dyDescent="0.2">
      <c r="A144" s="4" t="s">
        <v>75</v>
      </c>
      <c r="B144" s="2" t="s">
        <v>22</v>
      </c>
      <c r="C144" s="2" t="s">
        <v>13</v>
      </c>
      <c r="D144" s="2" t="s">
        <v>280</v>
      </c>
      <c r="E144" s="2" t="s">
        <v>119</v>
      </c>
      <c r="F144" s="92">
        <v>16000</v>
      </c>
      <c r="G144" s="3">
        <v>0</v>
      </c>
      <c r="H144" s="3">
        <v>0</v>
      </c>
    </row>
    <row r="145" spans="1:8" ht="53.25" customHeight="1" x14ac:dyDescent="0.2">
      <c r="A145" s="4" t="s">
        <v>317</v>
      </c>
      <c r="B145" s="2" t="s">
        <v>22</v>
      </c>
      <c r="C145" s="2" t="s">
        <v>13</v>
      </c>
      <c r="D145" s="2" t="s">
        <v>318</v>
      </c>
      <c r="E145" s="2"/>
      <c r="F145" s="92">
        <v>2606.6999999999998</v>
      </c>
      <c r="G145" s="3">
        <v>0</v>
      </c>
      <c r="H145" s="3">
        <v>0</v>
      </c>
    </row>
    <row r="146" spans="1:8" ht="69.75" customHeight="1" x14ac:dyDescent="0.2">
      <c r="A146" s="4" t="s">
        <v>75</v>
      </c>
      <c r="B146" s="2" t="s">
        <v>22</v>
      </c>
      <c r="C146" s="2" t="s">
        <v>13</v>
      </c>
      <c r="D146" s="2" t="s">
        <v>318</v>
      </c>
      <c r="E146" s="2" t="s">
        <v>119</v>
      </c>
      <c r="F146" s="92">
        <v>2606.6999999999998</v>
      </c>
      <c r="G146" s="3">
        <v>0</v>
      </c>
      <c r="H146" s="3">
        <v>0</v>
      </c>
    </row>
    <row r="147" spans="1:8" ht="45.75" customHeight="1" x14ac:dyDescent="0.2">
      <c r="A147" s="4" t="s">
        <v>133</v>
      </c>
      <c r="B147" s="2" t="s">
        <v>22</v>
      </c>
      <c r="C147" s="2" t="s">
        <v>13</v>
      </c>
      <c r="D147" s="2" t="s">
        <v>140</v>
      </c>
      <c r="E147" s="2"/>
      <c r="F147" s="92">
        <f>F148+F150+F152</f>
        <v>19220</v>
      </c>
      <c r="G147" s="3">
        <f>G148+G150+G152</f>
        <v>0</v>
      </c>
      <c r="H147" s="3">
        <f>H148+H150+H152</f>
        <v>0</v>
      </c>
    </row>
    <row r="148" spans="1:8" ht="68.25" customHeight="1" x14ac:dyDescent="0.2">
      <c r="A148" s="4" t="s">
        <v>205</v>
      </c>
      <c r="B148" s="2" t="s">
        <v>22</v>
      </c>
      <c r="C148" s="2" t="s">
        <v>13</v>
      </c>
      <c r="D148" s="2" t="s">
        <v>103</v>
      </c>
      <c r="E148" s="2"/>
      <c r="F148" s="92">
        <f>F149</f>
        <v>15077.4</v>
      </c>
      <c r="G148" s="3">
        <v>0</v>
      </c>
      <c r="H148" s="3">
        <v>0</v>
      </c>
    </row>
    <row r="149" spans="1:8" ht="80.25" customHeight="1" x14ac:dyDescent="0.2">
      <c r="A149" s="4" t="s">
        <v>295</v>
      </c>
      <c r="B149" s="2" t="s">
        <v>22</v>
      </c>
      <c r="C149" s="2" t="s">
        <v>13</v>
      </c>
      <c r="D149" s="2" t="s">
        <v>103</v>
      </c>
      <c r="E149" s="2" t="s">
        <v>124</v>
      </c>
      <c r="F149" s="92">
        <v>15077.4</v>
      </c>
      <c r="G149" s="3">
        <v>0</v>
      </c>
      <c r="H149" s="3">
        <v>0</v>
      </c>
    </row>
    <row r="150" spans="1:8" ht="141.75" customHeight="1" x14ac:dyDescent="0.2">
      <c r="A150" s="4" t="s">
        <v>278</v>
      </c>
      <c r="B150" s="2" t="s">
        <v>22</v>
      </c>
      <c r="C150" s="2" t="s">
        <v>13</v>
      </c>
      <c r="D150" s="2" t="s">
        <v>277</v>
      </c>
      <c r="E150" s="2"/>
      <c r="F150" s="92">
        <f>F151</f>
        <v>3142.6</v>
      </c>
      <c r="G150" s="3">
        <v>0</v>
      </c>
      <c r="H150" s="3">
        <v>0</v>
      </c>
    </row>
    <row r="151" spans="1:8" ht="80.25" customHeight="1" x14ac:dyDescent="0.2">
      <c r="A151" s="4" t="s">
        <v>75</v>
      </c>
      <c r="B151" s="2" t="s">
        <v>22</v>
      </c>
      <c r="C151" s="2" t="s">
        <v>13</v>
      </c>
      <c r="D151" s="2" t="s">
        <v>277</v>
      </c>
      <c r="E151" s="2" t="s">
        <v>119</v>
      </c>
      <c r="F151" s="92">
        <v>3142.6</v>
      </c>
      <c r="G151" s="3">
        <v>0</v>
      </c>
      <c r="H151" s="3">
        <v>0</v>
      </c>
    </row>
    <row r="152" spans="1:8" ht="96.75" customHeight="1" x14ac:dyDescent="0.2">
      <c r="A152" s="4" t="s">
        <v>300</v>
      </c>
      <c r="B152" s="2" t="s">
        <v>22</v>
      </c>
      <c r="C152" s="2" t="s">
        <v>13</v>
      </c>
      <c r="D152" s="2" t="s">
        <v>299</v>
      </c>
      <c r="E152" s="2"/>
      <c r="F152" s="92">
        <f>F153</f>
        <v>1000</v>
      </c>
      <c r="G152" s="3">
        <f t="shared" ref="G152:H152" si="31">G153</f>
        <v>0</v>
      </c>
      <c r="H152" s="3">
        <f t="shared" si="31"/>
        <v>0</v>
      </c>
    </row>
    <row r="153" spans="1:8" ht="82.5" customHeight="1" x14ac:dyDescent="0.2">
      <c r="A153" s="4" t="s">
        <v>75</v>
      </c>
      <c r="B153" s="2" t="s">
        <v>22</v>
      </c>
      <c r="C153" s="2" t="s">
        <v>13</v>
      </c>
      <c r="D153" s="2" t="s">
        <v>299</v>
      </c>
      <c r="E153" s="2" t="s">
        <v>119</v>
      </c>
      <c r="F153" s="92">
        <v>1000</v>
      </c>
      <c r="G153" s="3">
        <v>0</v>
      </c>
      <c r="H153" s="3">
        <v>0</v>
      </c>
    </row>
    <row r="154" spans="1:8" ht="46.5" customHeight="1" x14ac:dyDescent="0.2">
      <c r="A154" s="4" t="s">
        <v>24</v>
      </c>
      <c r="B154" s="2" t="s">
        <v>22</v>
      </c>
      <c r="C154" s="2" t="s">
        <v>22</v>
      </c>
      <c r="D154" s="6"/>
      <c r="E154" s="6"/>
      <c r="F154" s="92">
        <f>F155+F158+F160</f>
        <v>8591.7000000000007</v>
      </c>
      <c r="G154" s="3">
        <f t="shared" ref="G154:H154" si="32">G155+G158</f>
        <v>5381.8</v>
      </c>
      <c r="H154" s="3">
        <f t="shared" si="32"/>
        <v>5381.8</v>
      </c>
    </row>
    <row r="155" spans="1:8" ht="54" customHeight="1" x14ac:dyDescent="0.2">
      <c r="A155" s="4" t="s">
        <v>100</v>
      </c>
      <c r="B155" s="2" t="s">
        <v>22</v>
      </c>
      <c r="C155" s="2" t="s">
        <v>22</v>
      </c>
      <c r="D155" s="2" t="s">
        <v>99</v>
      </c>
      <c r="E155" s="2"/>
      <c r="F155" s="92">
        <f t="shared" ref="F155:H156" si="33">F156</f>
        <v>5536.1</v>
      </c>
      <c r="G155" s="37">
        <f t="shared" si="33"/>
        <v>5381.8</v>
      </c>
      <c r="H155" s="3">
        <f t="shared" si="33"/>
        <v>5381.8</v>
      </c>
    </row>
    <row r="156" spans="1:8" ht="77.25" customHeight="1" x14ac:dyDescent="0.2">
      <c r="A156" s="4" t="s">
        <v>47</v>
      </c>
      <c r="B156" s="2" t="s">
        <v>22</v>
      </c>
      <c r="C156" s="2" t="s">
        <v>22</v>
      </c>
      <c r="D156" s="2" t="s">
        <v>235</v>
      </c>
      <c r="E156" s="2"/>
      <c r="F156" s="92">
        <f t="shared" si="33"/>
        <v>5536.1</v>
      </c>
      <c r="G156" s="37">
        <f t="shared" si="33"/>
        <v>5381.8</v>
      </c>
      <c r="H156" s="3">
        <f t="shared" si="33"/>
        <v>5381.8</v>
      </c>
    </row>
    <row r="157" spans="1:8" ht="141.75" customHeight="1" x14ac:dyDescent="0.2">
      <c r="A157" s="58" t="s">
        <v>120</v>
      </c>
      <c r="B157" s="2" t="s">
        <v>22</v>
      </c>
      <c r="C157" s="2" t="s">
        <v>22</v>
      </c>
      <c r="D157" s="2" t="s">
        <v>235</v>
      </c>
      <c r="E157" s="2" t="s">
        <v>121</v>
      </c>
      <c r="F157" s="92">
        <v>5536.1</v>
      </c>
      <c r="G157" s="3">
        <v>5381.8</v>
      </c>
      <c r="H157" s="3">
        <v>5381.8</v>
      </c>
    </row>
    <row r="158" spans="1:8" ht="141.75" customHeight="1" x14ac:dyDescent="0.2">
      <c r="A158" s="4" t="s">
        <v>278</v>
      </c>
      <c r="B158" s="2" t="s">
        <v>22</v>
      </c>
      <c r="C158" s="2" t="s">
        <v>22</v>
      </c>
      <c r="D158" s="2" t="s">
        <v>277</v>
      </c>
      <c r="E158" s="2"/>
      <c r="F158" s="92">
        <v>3000</v>
      </c>
      <c r="G158" s="3">
        <v>0</v>
      </c>
      <c r="H158" s="3">
        <v>0</v>
      </c>
    </row>
    <row r="159" spans="1:8" ht="72.75" customHeight="1" x14ac:dyDescent="0.2">
      <c r="A159" s="4" t="s">
        <v>75</v>
      </c>
      <c r="B159" s="2" t="s">
        <v>22</v>
      </c>
      <c r="C159" s="2" t="s">
        <v>22</v>
      </c>
      <c r="D159" s="2" t="s">
        <v>277</v>
      </c>
      <c r="E159" s="2" t="s">
        <v>119</v>
      </c>
      <c r="F159" s="92">
        <v>3000</v>
      </c>
      <c r="G159" s="3">
        <v>0</v>
      </c>
      <c r="H159" s="3">
        <v>0</v>
      </c>
    </row>
    <row r="160" spans="1:8" ht="102" customHeight="1" x14ac:dyDescent="0.2">
      <c r="A160" s="4" t="s">
        <v>310</v>
      </c>
      <c r="B160" s="2" t="s">
        <v>22</v>
      </c>
      <c r="C160" s="2" t="s">
        <v>22</v>
      </c>
      <c r="D160" s="2" t="s">
        <v>311</v>
      </c>
      <c r="E160" s="2"/>
      <c r="F160" s="92">
        <v>55.6</v>
      </c>
      <c r="G160" s="3">
        <v>0</v>
      </c>
      <c r="H160" s="3">
        <v>0</v>
      </c>
    </row>
    <row r="161" spans="1:9" ht="144.75" customHeight="1" x14ac:dyDescent="0.2">
      <c r="A161" s="4" t="s">
        <v>120</v>
      </c>
      <c r="B161" s="2" t="s">
        <v>22</v>
      </c>
      <c r="C161" s="2" t="s">
        <v>22</v>
      </c>
      <c r="D161" s="2" t="s">
        <v>311</v>
      </c>
      <c r="E161" s="2" t="s">
        <v>121</v>
      </c>
      <c r="F161" s="92">
        <v>55.6</v>
      </c>
      <c r="G161" s="3">
        <v>0</v>
      </c>
      <c r="H161" s="3">
        <v>0</v>
      </c>
    </row>
    <row r="162" spans="1:9" ht="26.25" customHeight="1" x14ac:dyDescent="0.2">
      <c r="A162" s="26" t="s">
        <v>194</v>
      </c>
      <c r="B162" s="13" t="s">
        <v>25</v>
      </c>
      <c r="C162" s="13"/>
      <c r="D162" s="31" t="s">
        <v>11</v>
      </c>
      <c r="E162" s="31" t="s">
        <v>11</v>
      </c>
      <c r="F162" s="100">
        <f>F163+F181+F207+F221+F226+F233</f>
        <v>1214385.5699999998</v>
      </c>
      <c r="G162" s="65">
        <f>G163+G181+G207+G221+G226+G233</f>
        <v>1102321.9099999999</v>
      </c>
      <c r="H162" s="65">
        <f>H163+H181+H207+H221+H226+H233</f>
        <v>1019625.2400000001</v>
      </c>
    </row>
    <row r="163" spans="1:9" ht="24.75" customHeight="1" x14ac:dyDescent="0.2">
      <c r="A163" s="4" t="s">
        <v>26</v>
      </c>
      <c r="B163" s="2" t="s">
        <v>25</v>
      </c>
      <c r="C163" s="2" t="s">
        <v>12</v>
      </c>
      <c r="D163" s="30" t="s">
        <v>11</v>
      </c>
      <c r="E163" s="30" t="s">
        <v>11</v>
      </c>
      <c r="F163" s="101">
        <f>F164</f>
        <v>364544.7</v>
      </c>
      <c r="G163" s="64">
        <f>G164</f>
        <v>422570</v>
      </c>
      <c r="H163" s="64">
        <f t="shared" ref="H163" si="34">H164</f>
        <v>359652.2</v>
      </c>
    </row>
    <row r="164" spans="1:9" ht="72" customHeight="1" x14ac:dyDescent="0.2">
      <c r="A164" s="4" t="s">
        <v>156</v>
      </c>
      <c r="B164" s="2" t="s">
        <v>25</v>
      </c>
      <c r="C164" s="2" t="s">
        <v>12</v>
      </c>
      <c r="D164" s="5" t="s">
        <v>78</v>
      </c>
      <c r="E164" s="5"/>
      <c r="F164" s="92">
        <f>F165+F167+F169+F171</f>
        <v>364544.7</v>
      </c>
      <c r="G164" s="3">
        <f>G165+G167+G169+G171+G180</f>
        <v>422570</v>
      </c>
      <c r="H164" s="3">
        <f t="shared" ref="H164" si="35">H165+H167+H169+H171</f>
        <v>359652.2</v>
      </c>
    </row>
    <row r="165" spans="1:9" ht="308.25" customHeight="1" x14ac:dyDescent="0.2">
      <c r="A165" s="12" t="s">
        <v>202</v>
      </c>
      <c r="B165" s="2" t="s">
        <v>25</v>
      </c>
      <c r="C165" s="2" t="s">
        <v>12</v>
      </c>
      <c r="D165" s="2" t="s">
        <v>203</v>
      </c>
      <c r="E165" s="30"/>
      <c r="F165" s="92">
        <f>F166</f>
        <v>289106.2</v>
      </c>
      <c r="G165" s="3">
        <f t="shared" ref="G165:H165" si="36">G166</f>
        <v>289106.2</v>
      </c>
      <c r="H165" s="3">
        <f t="shared" si="36"/>
        <v>289106.2</v>
      </c>
      <c r="I165" s="75"/>
    </row>
    <row r="166" spans="1:9" ht="138.75" customHeight="1" x14ac:dyDescent="0.2">
      <c r="A166" s="46" t="s">
        <v>120</v>
      </c>
      <c r="B166" s="2" t="s">
        <v>25</v>
      </c>
      <c r="C166" s="2" t="s">
        <v>12</v>
      </c>
      <c r="D166" s="2" t="s">
        <v>203</v>
      </c>
      <c r="E166" s="2" t="s">
        <v>121</v>
      </c>
      <c r="F166" s="92">
        <v>289106.2</v>
      </c>
      <c r="G166" s="3">
        <v>289106.2</v>
      </c>
      <c r="H166" s="3">
        <v>289106.2</v>
      </c>
    </row>
    <row r="167" spans="1:9" ht="237" customHeight="1" x14ac:dyDescent="0.2">
      <c r="A167" s="61" t="s">
        <v>204</v>
      </c>
      <c r="B167" s="2" t="s">
        <v>25</v>
      </c>
      <c r="C167" s="2" t="s">
        <v>12</v>
      </c>
      <c r="D167" s="2" t="s">
        <v>150</v>
      </c>
      <c r="E167" s="2"/>
      <c r="F167" s="99">
        <f>F168</f>
        <v>1725.9</v>
      </c>
      <c r="G167" s="10">
        <f>G168</f>
        <v>1725.9</v>
      </c>
      <c r="H167" s="10">
        <f>H168</f>
        <v>1725.9</v>
      </c>
    </row>
    <row r="168" spans="1:9" ht="72.75" customHeight="1" x14ac:dyDescent="0.2">
      <c r="A168" s="4" t="s">
        <v>125</v>
      </c>
      <c r="B168" s="2" t="s">
        <v>25</v>
      </c>
      <c r="C168" s="2" t="s">
        <v>12</v>
      </c>
      <c r="D168" s="2" t="s">
        <v>150</v>
      </c>
      <c r="E168" s="2" t="s">
        <v>119</v>
      </c>
      <c r="F168" s="99">
        <v>1725.9</v>
      </c>
      <c r="G168" s="10">
        <v>1725.9</v>
      </c>
      <c r="H168" s="10">
        <v>1725.9</v>
      </c>
    </row>
    <row r="169" spans="1:9" ht="143.25" customHeight="1" x14ac:dyDescent="0.2">
      <c r="A169" s="4" t="s">
        <v>197</v>
      </c>
      <c r="B169" s="2" t="s">
        <v>25</v>
      </c>
      <c r="C169" s="2" t="s">
        <v>12</v>
      </c>
      <c r="D169" s="2" t="s">
        <v>198</v>
      </c>
      <c r="E169" s="2"/>
      <c r="F169" s="99">
        <v>14296</v>
      </c>
      <c r="G169" s="10">
        <v>14296</v>
      </c>
      <c r="H169" s="10">
        <v>14296</v>
      </c>
    </row>
    <row r="170" spans="1:9" ht="142.5" customHeight="1" x14ac:dyDescent="0.2">
      <c r="A170" s="46" t="s">
        <v>120</v>
      </c>
      <c r="B170" s="2" t="s">
        <v>25</v>
      </c>
      <c r="C170" s="2" t="s">
        <v>12</v>
      </c>
      <c r="D170" s="2" t="s">
        <v>198</v>
      </c>
      <c r="E170" s="2" t="s">
        <v>121</v>
      </c>
      <c r="F170" s="99">
        <v>14296</v>
      </c>
      <c r="G170" s="10">
        <v>14296</v>
      </c>
      <c r="H170" s="10">
        <v>14296</v>
      </c>
    </row>
    <row r="171" spans="1:9" ht="51" customHeight="1" x14ac:dyDescent="0.2">
      <c r="A171" s="4" t="s">
        <v>57</v>
      </c>
      <c r="B171" s="2" t="s">
        <v>25</v>
      </c>
      <c r="C171" s="2" t="s">
        <v>12</v>
      </c>
      <c r="D171" s="2" t="s">
        <v>73</v>
      </c>
      <c r="E171" s="2"/>
      <c r="F171" s="92">
        <f>F172+F173+F174+F176+F177</f>
        <v>59416.6</v>
      </c>
      <c r="G171" s="3">
        <f>G172+G173+G174+G176+G177</f>
        <v>53894.799999999996</v>
      </c>
      <c r="H171" s="3">
        <f>H172+H173+H174+H176+H177</f>
        <v>54524.1</v>
      </c>
    </row>
    <row r="172" spans="1:9" ht="69" customHeight="1" x14ac:dyDescent="0.2">
      <c r="A172" s="46" t="s">
        <v>125</v>
      </c>
      <c r="B172" s="2" t="s">
        <v>25</v>
      </c>
      <c r="C172" s="2" t="s">
        <v>12</v>
      </c>
      <c r="D172" s="2" t="s">
        <v>73</v>
      </c>
      <c r="E172" s="2" t="s">
        <v>119</v>
      </c>
      <c r="F172" s="92">
        <v>51073.5</v>
      </c>
      <c r="G172" s="3">
        <v>46487.1</v>
      </c>
      <c r="H172" s="3">
        <v>46487.1</v>
      </c>
    </row>
    <row r="173" spans="1:9" ht="53.25" customHeight="1" x14ac:dyDescent="0.2">
      <c r="A173" s="4" t="s">
        <v>123</v>
      </c>
      <c r="B173" s="2" t="s">
        <v>25</v>
      </c>
      <c r="C173" s="2" t="s">
        <v>12</v>
      </c>
      <c r="D173" s="2" t="s">
        <v>73</v>
      </c>
      <c r="E173" s="2" t="s">
        <v>122</v>
      </c>
      <c r="F173" s="99">
        <v>1261.0999999999999</v>
      </c>
      <c r="G173" s="10">
        <v>1104.0999999999999</v>
      </c>
      <c r="H173" s="10">
        <v>1104.2</v>
      </c>
    </row>
    <row r="174" spans="1:9" ht="78.75" customHeight="1" x14ac:dyDescent="0.2">
      <c r="A174" s="4" t="s">
        <v>247</v>
      </c>
      <c r="B174" s="2" t="s">
        <v>25</v>
      </c>
      <c r="C174" s="2" t="s">
        <v>12</v>
      </c>
      <c r="D174" s="2" t="s">
        <v>236</v>
      </c>
      <c r="E174" s="2"/>
      <c r="F174" s="92">
        <f>F175</f>
        <v>7082</v>
      </c>
      <c r="G174" s="3">
        <f t="shared" ref="G174:H174" si="37">G175</f>
        <v>6003.6</v>
      </c>
      <c r="H174" s="3">
        <f t="shared" si="37"/>
        <v>6632.8</v>
      </c>
    </row>
    <row r="175" spans="1:9" ht="72.75" customHeight="1" x14ac:dyDescent="0.2">
      <c r="A175" s="46" t="s">
        <v>125</v>
      </c>
      <c r="B175" s="2" t="s">
        <v>25</v>
      </c>
      <c r="C175" s="2" t="s">
        <v>12</v>
      </c>
      <c r="D175" s="2" t="s">
        <v>236</v>
      </c>
      <c r="E175" s="2" t="s">
        <v>119</v>
      </c>
      <c r="F175" s="92">
        <v>7082</v>
      </c>
      <c r="G175" s="3">
        <v>6003.6</v>
      </c>
      <c r="H175" s="3">
        <v>6632.8</v>
      </c>
    </row>
    <row r="176" spans="1:9" ht="25.5" hidden="1" customHeight="1" x14ac:dyDescent="0.2">
      <c r="A176" s="4"/>
      <c r="B176" s="2"/>
      <c r="C176" s="2"/>
      <c r="D176" s="2"/>
      <c r="E176" s="2"/>
      <c r="F176" s="99"/>
      <c r="G176" s="10"/>
      <c r="H176" s="10"/>
    </row>
    <row r="177" spans="1:8" ht="75.75" customHeight="1" x14ac:dyDescent="0.2">
      <c r="A177" s="4" t="s">
        <v>261</v>
      </c>
      <c r="B177" s="2" t="s">
        <v>25</v>
      </c>
      <c r="C177" s="2" t="s">
        <v>12</v>
      </c>
      <c r="D177" s="2" t="s">
        <v>262</v>
      </c>
      <c r="E177" s="2"/>
      <c r="F177" s="99">
        <v>0</v>
      </c>
      <c r="G177" s="10">
        <v>300</v>
      </c>
      <c r="H177" s="10">
        <v>300</v>
      </c>
    </row>
    <row r="178" spans="1:8" ht="71.25" customHeight="1" x14ac:dyDescent="0.2">
      <c r="A178" s="46" t="s">
        <v>125</v>
      </c>
      <c r="B178" s="2" t="s">
        <v>25</v>
      </c>
      <c r="C178" s="2" t="s">
        <v>12</v>
      </c>
      <c r="D178" s="2" t="s">
        <v>262</v>
      </c>
      <c r="E178" s="2" t="s">
        <v>119</v>
      </c>
      <c r="F178" s="99">
        <v>0</v>
      </c>
      <c r="G178" s="10">
        <v>300</v>
      </c>
      <c r="H178" s="10">
        <v>300</v>
      </c>
    </row>
    <row r="179" spans="1:8" ht="71.25" customHeight="1" x14ac:dyDescent="0.2">
      <c r="A179" s="4" t="s">
        <v>274</v>
      </c>
      <c r="B179" s="2" t="s">
        <v>25</v>
      </c>
      <c r="C179" s="2" t="s">
        <v>12</v>
      </c>
      <c r="D179" s="2" t="s">
        <v>292</v>
      </c>
      <c r="E179" s="2"/>
      <c r="F179" s="92">
        <v>0</v>
      </c>
      <c r="G179" s="3">
        <v>63547.1</v>
      </c>
      <c r="H179" s="3">
        <v>0</v>
      </c>
    </row>
    <row r="180" spans="1:8" ht="71.25" customHeight="1" x14ac:dyDescent="0.2">
      <c r="A180" s="4" t="s">
        <v>125</v>
      </c>
      <c r="B180" s="2" t="s">
        <v>25</v>
      </c>
      <c r="C180" s="2" t="s">
        <v>12</v>
      </c>
      <c r="D180" s="2" t="s">
        <v>292</v>
      </c>
      <c r="E180" s="2" t="s">
        <v>119</v>
      </c>
      <c r="F180" s="92">
        <v>0</v>
      </c>
      <c r="G180" s="3">
        <v>63547.1</v>
      </c>
      <c r="H180" s="3">
        <v>0</v>
      </c>
    </row>
    <row r="181" spans="1:8" ht="27.75" customHeight="1" x14ac:dyDescent="0.2">
      <c r="A181" s="4" t="s">
        <v>28</v>
      </c>
      <c r="B181" s="2" t="s">
        <v>25</v>
      </c>
      <c r="C181" s="2" t="s">
        <v>27</v>
      </c>
      <c r="D181" s="30" t="s">
        <v>11</v>
      </c>
      <c r="E181" s="30" t="s">
        <v>11</v>
      </c>
      <c r="F181" s="101">
        <f>F182+F192+F201+F203+F205</f>
        <v>781182.8</v>
      </c>
      <c r="G181" s="64">
        <f t="shared" ref="G181:H181" si="38">G182+G192+G201+G203+G205</f>
        <v>610890.1</v>
      </c>
      <c r="H181" s="64">
        <f t="shared" si="38"/>
        <v>594625.80000000005</v>
      </c>
    </row>
    <row r="182" spans="1:8" ht="72" customHeight="1" x14ac:dyDescent="0.2">
      <c r="A182" s="4" t="s">
        <v>156</v>
      </c>
      <c r="B182" s="2" t="s">
        <v>25</v>
      </c>
      <c r="C182" s="2" t="s">
        <v>27</v>
      </c>
      <c r="D182" s="5" t="s">
        <v>78</v>
      </c>
      <c r="E182" s="5"/>
      <c r="F182" s="102">
        <f>F183+F185+F187+F189</f>
        <v>468968.9</v>
      </c>
      <c r="G182" s="66">
        <f t="shared" ref="G182:H182" si="39">G183+G185+G187+G189</f>
        <v>448725.4</v>
      </c>
      <c r="H182" s="66">
        <f t="shared" si="39"/>
        <v>448725.4</v>
      </c>
    </row>
    <row r="183" spans="1:8" ht="147.75" customHeight="1" x14ac:dyDescent="0.2">
      <c r="A183" s="4" t="s">
        <v>199</v>
      </c>
      <c r="B183" s="2" t="s">
        <v>25</v>
      </c>
      <c r="C183" s="2" t="s">
        <v>27</v>
      </c>
      <c r="D183" s="2" t="s">
        <v>198</v>
      </c>
      <c r="E183" s="2"/>
      <c r="F183" s="92">
        <v>25029.599999999999</v>
      </c>
      <c r="G183" s="3">
        <v>25029.599999999999</v>
      </c>
      <c r="H183" s="3">
        <v>25029.599999999999</v>
      </c>
    </row>
    <row r="184" spans="1:8" ht="150.75" customHeight="1" x14ac:dyDescent="0.2">
      <c r="A184" s="46" t="s">
        <v>120</v>
      </c>
      <c r="B184" s="2" t="s">
        <v>25</v>
      </c>
      <c r="C184" s="2" t="s">
        <v>27</v>
      </c>
      <c r="D184" s="2" t="s">
        <v>198</v>
      </c>
      <c r="E184" s="2" t="s">
        <v>121</v>
      </c>
      <c r="F184" s="92">
        <v>25029.599999999999</v>
      </c>
      <c r="G184" s="3">
        <v>25029.599999999999</v>
      </c>
      <c r="H184" s="3">
        <v>25029.599999999999</v>
      </c>
    </row>
    <row r="185" spans="1:8" s="14" customFormat="1" ht="31.5" customHeight="1" x14ac:dyDescent="0.2">
      <c r="A185" s="12" t="s">
        <v>264</v>
      </c>
      <c r="B185" s="2" t="s">
        <v>25</v>
      </c>
      <c r="C185" s="2" t="s">
        <v>27</v>
      </c>
      <c r="D185" s="5" t="s">
        <v>265</v>
      </c>
      <c r="E185" s="5"/>
      <c r="F185" s="92">
        <f>F186</f>
        <v>225.5</v>
      </c>
      <c r="G185" s="37">
        <v>0</v>
      </c>
      <c r="H185" s="3">
        <v>0</v>
      </c>
    </row>
    <row r="186" spans="1:8" s="14" customFormat="1" ht="76.5" customHeight="1" x14ac:dyDescent="0.2">
      <c r="A186" s="4" t="s">
        <v>125</v>
      </c>
      <c r="B186" s="2" t="s">
        <v>25</v>
      </c>
      <c r="C186" s="2" t="s">
        <v>27</v>
      </c>
      <c r="D186" s="5" t="s">
        <v>265</v>
      </c>
      <c r="E186" s="5" t="s">
        <v>119</v>
      </c>
      <c r="F186" s="92">
        <v>225.5</v>
      </c>
      <c r="G186" s="37">
        <v>0</v>
      </c>
      <c r="H186" s="3">
        <v>0</v>
      </c>
    </row>
    <row r="187" spans="1:8" ht="236.25" customHeight="1" x14ac:dyDescent="0.2">
      <c r="A187" s="74" t="s">
        <v>204</v>
      </c>
      <c r="B187" s="2" t="s">
        <v>25</v>
      </c>
      <c r="C187" s="2" t="s">
        <v>27</v>
      </c>
      <c r="D187" s="5" t="s">
        <v>72</v>
      </c>
      <c r="E187" s="5"/>
      <c r="F187" s="92">
        <f>F188</f>
        <v>29500.3</v>
      </c>
      <c r="G187" s="3">
        <f t="shared" ref="G187:H187" si="40">G188</f>
        <v>9482.2999999999993</v>
      </c>
      <c r="H187" s="3">
        <f t="shared" si="40"/>
        <v>9482.2999999999993</v>
      </c>
    </row>
    <row r="188" spans="1:8" ht="72.75" customHeight="1" x14ac:dyDescent="0.2">
      <c r="A188" s="4" t="s">
        <v>125</v>
      </c>
      <c r="B188" s="2" t="s">
        <v>25</v>
      </c>
      <c r="C188" s="2" t="s">
        <v>27</v>
      </c>
      <c r="D188" s="5" t="s">
        <v>72</v>
      </c>
      <c r="E188" s="5" t="s">
        <v>119</v>
      </c>
      <c r="F188" s="92">
        <v>29500.3</v>
      </c>
      <c r="G188" s="3">
        <v>9482.2999999999993</v>
      </c>
      <c r="H188" s="3">
        <v>9482.2999999999993</v>
      </c>
    </row>
    <row r="189" spans="1:8" ht="282.75" customHeight="1" x14ac:dyDescent="0.2">
      <c r="A189" s="12" t="s">
        <v>144</v>
      </c>
      <c r="B189" s="2" t="s">
        <v>25</v>
      </c>
      <c r="C189" s="2" t="s">
        <v>27</v>
      </c>
      <c r="D189" s="5" t="s">
        <v>78</v>
      </c>
      <c r="E189" s="5"/>
      <c r="F189" s="92">
        <f>F191</f>
        <v>414213.5</v>
      </c>
      <c r="G189" s="37">
        <f>G191</f>
        <v>414213.5</v>
      </c>
      <c r="H189" s="3">
        <f>H191</f>
        <v>414213.5</v>
      </c>
    </row>
    <row r="190" spans="1:8" ht="313.5" customHeight="1" x14ac:dyDescent="0.2">
      <c r="A190" s="12" t="s">
        <v>202</v>
      </c>
      <c r="B190" s="2" t="s">
        <v>25</v>
      </c>
      <c r="C190" s="2" t="s">
        <v>27</v>
      </c>
      <c r="D190" s="2" t="s">
        <v>203</v>
      </c>
      <c r="E190" s="2"/>
      <c r="F190" s="92">
        <f>F191</f>
        <v>414213.5</v>
      </c>
      <c r="G190" s="37">
        <f>G191</f>
        <v>414213.5</v>
      </c>
      <c r="H190" s="3">
        <f>H191</f>
        <v>414213.5</v>
      </c>
    </row>
    <row r="191" spans="1:8" ht="144" customHeight="1" x14ac:dyDescent="0.2">
      <c r="A191" s="46" t="s">
        <v>120</v>
      </c>
      <c r="B191" s="2" t="s">
        <v>25</v>
      </c>
      <c r="C191" s="2" t="s">
        <v>27</v>
      </c>
      <c r="D191" s="2" t="s">
        <v>203</v>
      </c>
      <c r="E191" s="2" t="s">
        <v>121</v>
      </c>
      <c r="F191" s="92">
        <v>414213.5</v>
      </c>
      <c r="G191" s="3">
        <v>414213.5</v>
      </c>
      <c r="H191" s="3">
        <v>414213.5</v>
      </c>
    </row>
    <row r="192" spans="1:8" ht="45.75" customHeight="1" x14ac:dyDescent="0.2">
      <c r="A192" s="4" t="s">
        <v>57</v>
      </c>
      <c r="B192" s="2" t="s">
        <v>25</v>
      </c>
      <c r="C192" s="2" t="s">
        <v>27</v>
      </c>
      <c r="D192" s="2" t="s">
        <v>242</v>
      </c>
      <c r="E192" s="2"/>
      <c r="F192" s="92">
        <f>F193+F194+F195+F196+F197+F199</f>
        <v>69791.200000000012</v>
      </c>
      <c r="G192" s="3">
        <f t="shared" ref="G192:H192" si="41">G193+G194+G195+G196+G197+G199</f>
        <v>58659</v>
      </c>
      <c r="H192" s="3">
        <f t="shared" si="41"/>
        <v>43645.5</v>
      </c>
    </row>
    <row r="193" spans="1:8" ht="153" customHeight="1" x14ac:dyDescent="0.2">
      <c r="A193" s="46" t="s">
        <v>120</v>
      </c>
      <c r="B193" s="2" t="s">
        <v>25</v>
      </c>
      <c r="C193" s="2" t="s">
        <v>27</v>
      </c>
      <c r="D193" s="2" t="s">
        <v>73</v>
      </c>
      <c r="E193" s="2" t="s">
        <v>121</v>
      </c>
      <c r="F193" s="92">
        <v>4489.5</v>
      </c>
      <c r="G193" s="3">
        <v>4489.5</v>
      </c>
      <c r="H193" s="3">
        <v>4489.5</v>
      </c>
    </row>
    <row r="194" spans="1:8" ht="72" customHeight="1" x14ac:dyDescent="0.2">
      <c r="A194" s="4" t="s">
        <v>125</v>
      </c>
      <c r="B194" s="2" t="s">
        <v>25</v>
      </c>
      <c r="C194" s="2" t="s">
        <v>27</v>
      </c>
      <c r="D194" s="2" t="s">
        <v>73</v>
      </c>
      <c r="E194" s="2" t="s">
        <v>119</v>
      </c>
      <c r="F194" s="92">
        <v>13982.8</v>
      </c>
      <c r="G194" s="3">
        <v>10859.8</v>
      </c>
      <c r="H194" s="3">
        <v>11299.2</v>
      </c>
    </row>
    <row r="195" spans="1:8" ht="53.25" customHeight="1" x14ac:dyDescent="0.2">
      <c r="A195" s="4" t="s">
        <v>127</v>
      </c>
      <c r="B195" s="2" t="s">
        <v>25</v>
      </c>
      <c r="C195" s="2" t="s">
        <v>27</v>
      </c>
      <c r="D195" s="2" t="s">
        <v>73</v>
      </c>
      <c r="E195" s="2" t="s">
        <v>126</v>
      </c>
      <c r="F195" s="92">
        <v>696.2</v>
      </c>
      <c r="G195" s="37">
        <v>432</v>
      </c>
      <c r="H195" s="3">
        <v>432</v>
      </c>
    </row>
    <row r="196" spans="1:8" ht="39.75" customHeight="1" x14ac:dyDescent="0.2">
      <c r="A196" s="4" t="s">
        <v>123</v>
      </c>
      <c r="B196" s="5" t="s">
        <v>25</v>
      </c>
      <c r="C196" s="5" t="s">
        <v>27</v>
      </c>
      <c r="D196" s="5" t="s">
        <v>73</v>
      </c>
      <c r="E196" s="6" t="s">
        <v>122</v>
      </c>
      <c r="F196" s="97">
        <v>26788.3</v>
      </c>
      <c r="G196" s="7">
        <v>20605.3</v>
      </c>
      <c r="H196" s="7">
        <v>4591.2</v>
      </c>
    </row>
    <row r="197" spans="1:8" ht="89.25" customHeight="1" x14ac:dyDescent="0.2">
      <c r="A197" s="4" t="s">
        <v>247</v>
      </c>
      <c r="B197" s="2" t="s">
        <v>25</v>
      </c>
      <c r="C197" s="2" t="s">
        <v>27</v>
      </c>
      <c r="D197" s="2" t="s">
        <v>236</v>
      </c>
      <c r="E197" s="2"/>
      <c r="F197" s="92">
        <f>F198</f>
        <v>22534.400000000001</v>
      </c>
      <c r="G197" s="3">
        <f t="shared" ref="G197:H197" si="42">G198</f>
        <v>21272.400000000001</v>
      </c>
      <c r="H197" s="3">
        <f t="shared" si="42"/>
        <v>21833.599999999999</v>
      </c>
    </row>
    <row r="198" spans="1:8" ht="86.25" customHeight="1" x14ac:dyDescent="0.2">
      <c r="A198" s="4" t="s">
        <v>125</v>
      </c>
      <c r="B198" s="2" t="s">
        <v>25</v>
      </c>
      <c r="C198" s="2" t="s">
        <v>27</v>
      </c>
      <c r="D198" s="2" t="s">
        <v>236</v>
      </c>
      <c r="E198" s="2" t="s">
        <v>119</v>
      </c>
      <c r="F198" s="92">
        <v>22534.400000000001</v>
      </c>
      <c r="G198" s="3">
        <v>21272.400000000001</v>
      </c>
      <c r="H198" s="3">
        <v>21833.599999999999</v>
      </c>
    </row>
    <row r="199" spans="1:8" ht="79.5" customHeight="1" x14ac:dyDescent="0.2">
      <c r="A199" s="4" t="s">
        <v>261</v>
      </c>
      <c r="B199" s="2" t="s">
        <v>25</v>
      </c>
      <c r="C199" s="2" t="s">
        <v>27</v>
      </c>
      <c r="D199" s="2" t="s">
        <v>262</v>
      </c>
      <c r="E199" s="2"/>
      <c r="F199" s="103">
        <f>F200</f>
        <v>1300</v>
      </c>
      <c r="G199" s="72">
        <f t="shared" ref="G199:H199" si="43">G200</f>
        <v>1000</v>
      </c>
      <c r="H199" s="72">
        <f t="shared" si="43"/>
        <v>1000</v>
      </c>
    </row>
    <row r="200" spans="1:8" ht="75" customHeight="1" x14ac:dyDescent="0.2">
      <c r="A200" s="46" t="s">
        <v>125</v>
      </c>
      <c r="B200" s="2" t="s">
        <v>25</v>
      </c>
      <c r="C200" s="2" t="s">
        <v>27</v>
      </c>
      <c r="D200" s="2" t="s">
        <v>262</v>
      </c>
      <c r="E200" s="2" t="s">
        <v>119</v>
      </c>
      <c r="F200" s="103">
        <v>1300</v>
      </c>
      <c r="G200" s="72">
        <v>1000</v>
      </c>
      <c r="H200" s="72">
        <v>1000</v>
      </c>
    </row>
    <row r="201" spans="1:8" ht="118.5" customHeight="1" x14ac:dyDescent="0.2">
      <c r="A201" s="51" t="s">
        <v>183</v>
      </c>
      <c r="B201" s="52" t="s">
        <v>25</v>
      </c>
      <c r="C201" s="52" t="s">
        <v>27</v>
      </c>
      <c r="D201" s="2" t="s">
        <v>294</v>
      </c>
      <c r="E201" s="52"/>
      <c r="F201" s="103">
        <f>F202</f>
        <v>60933.599999999999</v>
      </c>
      <c r="G201" s="72">
        <f>G202</f>
        <v>60933.599999999999</v>
      </c>
      <c r="H201" s="72">
        <f>H202</f>
        <v>60933.599999999999</v>
      </c>
    </row>
    <row r="202" spans="1:8" ht="123" customHeight="1" x14ac:dyDescent="0.2">
      <c r="A202" s="46" t="s">
        <v>120</v>
      </c>
      <c r="B202" s="2" t="s">
        <v>25</v>
      </c>
      <c r="C202" s="2" t="s">
        <v>27</v>
      </c>
      <c r="D202" s="2" t="s">
        <v>294</v>
      </c>
      <c r="E202" s="2" t="s">
        <v>121</v>
      </c>
      <c r="F202" s="92">
        <v>60933.599999999999</v>
      </c>
      <c r="G202" s="3">
        <v>60933.599999999999</v>
      </c>
      <c r="H202" s="3">
        <v>60933.599999999999</v>
      </c>
    </row>
    <row r="203" spans="1:8" ht="90.75" customHeight="1" x14ac:dyDescent="0.2">
      <c r="A203" s="4" t="s">
        <v>184</v>
      </c>
      <c r="B203" s="2" t="s">
        <v>25</v>
      </c>
      <c r="C203" s="2" t="s">
        <v>27</v>
      </c>
      <c r="D203" s="2" t="s">
        <v>185</v>
      </c>
      <c r="E203" s="2"/>
      <c r="F203" s="92">
        <f>F204</f>
        <v>47856</v>
      </c>
      <c r="G203" s="3">
        <f>G204</f>
        <v>42572.1</v>
      </c>
      <c r="H203" s="3">
        <f>H204</f>
        <v>41321.300000000003</v>
      </c>
    </row>
    <row r="204" spans="1:8" ht="75" customHeight="1" x14ac:dyDescent="0.2">
      <c r="A204" s="4" t="s">
        <v>125</v>
      </c>
      <c r="B204" s="2" t="s">
        <v>25</v>
      </c>
      <c r="C204" s="2" t="s">
        <v>27</v>
      </c>
      <c r="D204" s="2" t="s">
        <v>185</v>
      </c>
      <c r="E204" s="2" t="s">
        <v>119</v>
      </c>
      <c r="F204" s="92">
        <v>47856</v>
      </c>
      <c r="G204" s="3">
        <v>42572.1</v>
      </c>
      <c r="H204" s="3">
        <v>41321.300000000003</v>
      </c>
    </row>
    <row r="205" spans="1:8" ht="53.25" customHeight="1" x14ac:dyDescent="0.2">
      <c r="A205" s="4" t="s">
        <v>263</v>
      </c>
      <c r="B205" s="2" t="s">
        <v>25</v>
      </c>
      <c r="C205" s="2" t="s">
        <v>27</v>
      </c>
      <c r="D205" s="2" t="s">
        <v>293</v>
      </c>
      <c r="E205" s="2"/>
      <c r="F205" s="92">
        <f>F206</f>
        <v>133633.1</v>
      </c>
      <c r="G205" s="10">
        <v>0</v>
      </c>
      <c r="H205" s="10">
        <v>0</v>
      </c>
    </row>
    <row r="206" spans="1:8" ht="75" customHeight="1" x14ac:dyDescent="0.2">
      <c r="A206" s="4" t="s">
        <v>125</v>
      </c>
      <c r="B206" s="2" t="s">
        <v>25</v>
      </c>
      <c r="C206" s="2" t="s">
        <v>27</v>
      </c>
      <c r="D206" s="2" t="s">
        <v>293</v>
      </c>
      <c r="E206" s="2"/>
      <c r="F206" s="92">
        <v>133633.1</v>
      </c>
      <c r="G206" s="10">
        <v>0</v>
      </c>
      <c r="H206" s="10">
        <v>0</v>
      </c>
    </row>
    <row r="207" spans="1:8" ht="71.25" customHeight="1" x14ac:dyDescent="0.2">
      <c r="A207" s="4" t="s">
        <v>77</v>
      </c>
      <c r="B207" s="2" t="s">
        <v>25</v>
      </c>
      <c r="C207" s="2" t="s">
        <v>13</v>
      </c>
      <c r="D207" s="2"/>
      <c r="E207" s="2"/>
      <c r="F207" s="92">
        <f>F208</f>
        <v>47281.5</v>
      </c>
      <c r="G207" s="3">
        <f>G208+G218</f>
        <v>49608.7</v>
      </c>
      <c r="H207" s="3">
        <f t="shared" ref="H207" si="44">H208</f>
        <v>46054.5</v>
      </c>
    </row>
    <row r="208" spans="1:8" ht="71.25" customHeight="1" x14ac:dyDescent="0.2">
      <c r="A208" s="4" t="s">
        <v>212</v>
      </c>
      <c r="B208" s="2" t="s">
        <v>25</v>
      </c>
      <c r="C208" s="2" t="s">
        <v>13</v>
      </c>
      <c r="D208" s="2" t="s">
        <v>193</v>
      </c>
      <c r="E208" s="2"/>
      <c r="F208" s="92">
        <f>F209+F211+F213+F219</f>
        <v>47281.5</v>
      </c>
      <c r="G208" s="3">
        <f t="shared" ref="G208:H208" si="45">G209+G211+G213+G219</f>
        <v>49508.7</v>
      </c>
      <c r="H208" s="3">
        <f t="shared" si="45"/>
        <v>46054.5</v>
      </c>
    </row>
    <row r="209" spans="1:8" ht="287.25" customHeight="1" x14ac:dyDescent="0.2">
      <c r="A209" s="61" t="s">
        <v>200</v>
      </c>
      <c r="B209" s="2" t="s">
        <v>25</v>
      </c>
      <c r="C209" s="2" t="s">
        <v>13</v>
      </c>
      <c r="D209" s="2" t="s">
        <v>201</v>
      </c>
      <c r="E209" s="2"/>
      <c r="F209" s="99">
        <v>515.6</v>
      </c>
      <c r="G209" s="10">
        <v>515.6</v>
      </c>
      <c r="H209" s="10">
        <v>515.6</v>
      </c>
    </row>
    <row r="210" spans="1:8" ht="140.25" customHeight="1" x14ac:dyDescent="0.2">
      <c r="A210" s="46" t="s">
        <v>120</v>
      </c>
      <c r="B210" s="2" t="s">
        <v>25</v>
      </c>
      <c r="C210" s="2" t="s">
        <v>13</v>
      </c>
      <c r="D210" s="2" t="s">
        <v>201</v>
      </c>
      <c r="E210" s="2" t="s">
        <v>121</v>
      </c>
      <c r="F210" s="99">
        <v>515.6</v>
      </c>
      <c r="G210" s="10">
        <v>515.6</v>
      </c>
      <c r="H210" s="10">
        <v>515.6</v>
      </c>
    </row>
    <row r="211" spans="1:8" ht="80.25" customHeight="1" x14ac:dyDescent="0.2">
      <c r="A211" s="62" t="s">
        <v>211</v>
      </c>
      <c r="B211" s="2" t="s">
        <v>25</v>
      </c>
      <c r="C211" s="2" t="s">
        <v>13</v>
      </c>
      <c r="D211" s="2" t="s">
        <v>210</v>
      </c>
      <c r="E211" s="2"/>
      <c r="F211" s="92">
        <f>F212</f>
        <v>16471.900000000001</v>
      </c>
      <c r="G211" s="3">
        <f t="shared" ref="G211:H211" si="46">G212</f>
        <v>16471.900000000001</v>
      </c>
      <c r="H211" s="3">
        <f t="shared" si="46"/>
        <v>16471.900000000001</v>
      </c>
    </row>
    <row r="212" spans="1:8" ht="140.25" customHeight="1" x14ac:dyDescent="0.2">
      <c r="A212" s="46" t="s">
        <v>120</v>
      </c>
      <c r="B212" s="2" t="s">
        <v>25</v>
      </c>
      <c r="C212" s="2" t="s">
        <v>13</v>
      </c>
      <c r="D212" s="2" t="s">
        <v>210</v>
      </c>
      <c r="E212" s="2" t="s">
        <v>121</v>
      </c>
      <c r="F212" s="92">
        <v>16471.900000000001</v>
      </c>
      <c r="G212" s="3">
        <v>16471.900000000001</v>
      </c>
      <c r="H212" s="3">
        <v>16471.900000000001</v>
      </c>
    </row>
    <row r="213" spans="1:8" ht="49.5" customHeight="1" x14ac:dyDescent="0.2">
      <c r="A213" s="4" t="s">
        <v>57</v>
      </c>
      <c r="B213" s="2" t="s">
        <v>25</v>
      </c>
      <c r="C213" s="2" t="s">
        <v>13</v>
      </c>
      <c r="D213" s="5" t="s">
        <v>74</v>
      </c>
      <c r="E213" s="5"/>
      <c r="F213" s="92">
        <f>F214+F215+F216</f>
        <v>30294</v>
      </c>
      <c r="G213" s="3">
        <f>G214+G215+G216</f>
        <v>29066.899999999998</v>
      </c>
      <c r="H213" s="3">
        <f>H214+H215+H216</f>
        <v>29066.999999999996</v>
      </c>
    </row>
    <row r="214" spans="1:8" ht="143.25" customHeight="1" x14ac:dyDescent="0.2">
      <c r="A214" s="46" t="s">
        <v>120</v>
      </c>
      <c r="B214" s="2" t="s">
        <v>25</v>
      </c>
      <c r="C214" s="2" t="s">
        <v>13</v>
      </c>
      <c r="D214" s="5" t="s">
        <v>74</v>
      </c>
      <c r="E214" s="5" t="s">
        <v>121</v>
      </c>
      <c r="F214" s="92">
        <v>29746.5</v>
      </c>
      <c r="G214" s="3">
        <v>28548.6</v>
      </c>
      <c r="H214" s="3">
        <v>28548.6</v>
      </c>
    </row>
    <row r="215" spans="1:8" ht="70.5" customHeight="1" x14ac:dyDescent="0.2">
      <c r="A215" s="4" t="s">
        <v>125</v>
      </c>
      <c r="B215" s="2" t="s">
        <v>25</v>
      </c>
      <c r="C215" s="2" t="s">
        <v>13</v>
      </c>
      <c r="D215" s="5" t="s">
        <v>74</v>
      </c>
      <c r="E215" s="5" t="s">
        <v>119</v>
      </c>
      <c r="F215" s="92">
        <v>318.39999999999998</v>
      </c>
      <c r="G215" s="3">
        <v>289.2</v>
      </c>
      <c r="H215" s="3">
        <v>289.3</v>
      </c>
    </row>
    <row r="216" spans="1:8" ht="30.75" customHeight="1" x14ac:dyDescent="0.2">
      <c r="A216" s="4" t="s">
        <v>123</v>
      </c>
      <c r="B216" s="2" t="s">
        <v>25</v>
      </c>
      <c r="C216" s="2" t="s">
        <v>13</v>
      </c>
      <c r="D216" s="5" t="s">
        <v>74</v>
      </c>
      <c r="E216" s="5" t="s">
        <v>122</v>
      </c>
      <c r="F216" s="92">
        <v>229.1</v>
      </c>
      <c r="G216" s="3">
        <v>229.1</v>
      </c>
      <c r="H216" s="3">
        <v>229.1</v>
      </c>
    </row>
    <row r="217" spans="1:8" ht="56.25" customHeight="1" x14ac:dyDescent="0.2">
      <c r="A217" s="4" t="s">
        <v>109</v>
      </c>
      <c r="B217" s="2" t="s">
        <v>25</v>
      </c>
      <c r="C217" s="2" t="s">
        <v>13</v>
      </c>
      <c r="D217" s="5" t="s">
        <v>110</v>
      </c>
      <c r="E217" s="5"/>
      <c r="F217" s="92">
        <v>0</v>
      </c>
      <c r="G217" s="3">
        <v>100</v>
      </c>
      <c r="H217" s="3">
        <v>0</v>
      </c>
    </row>
    <row r="218" spans="1:8" ht="78" customHeight="1" x14ac:dyDescent="0.2">
      <c r="A218" s="4" t="s">
        <v>125</v>
      </c>
      <c r="B218" s="2" t="s">
        <v>25</v>
      </c>
      <c r="C218" s="2" t="s">
        <v>13</v>
      </c>
      <c r="D218" s="5" t="s">
        <v>110</v>
      </c>
      <c r="E218" s="5" t="s">
        <v>119</v>
      </c>
      <c r="F218" s="92">
        <v>0</v>
      </c>
      <c r="G218" s="3">
        <v>100</v>
      </c>
      <c r="H218" s="3">
        <v>0</v>
      </c>
    </row>
    <row r="219" spans="1:8" ht="95.25" customHeight="1" x14ac:dyDescent="0.2">
      <c r="A219" s="46" t="s">
        <v>266</v>
      </c>
      <c r="B219" s="2" t="s">
        <v>25</v>
      </c>
      <c r="C219" s="2" t="s">
        <v>13</v>
      </c>
      <c r="D219" s="5" t="s">
        <v>296</v>
      </c>
      <c r="E219" s="5"/>
      <c r="F219" s="92">
        <v>0</v>
      </c>
      <c r="G219" s="3">
        <f>G220</f>
        <v>3454.3</v>
      </c>
      <c r="H219" s="3">
        <v>0</v>
      </c>
    </row>
    <row r="220" spans="1:8" ht="81.75" customHeight="1" x14ac:dyDescent="0.2">
      <c r="A220" s="4" t="s">
        <v>125</v>
      </c>
      <c r="B220" s="2" t="s">
        <v>25</v>
      </c>
      <c r="C220" s="2" t="s">
        <v>13</v>
      </c>
      <c r="D220" s="5" t="s">
        <v>296</v>
      </c>
      <c r="E220" s="5" t="s">
        <v>119</v>
      </c>
      <c r="F220" s="92">
        <v>0</v>
      </c>
      <c r="G220" s="3">
        <v>3454.3</v>
      </c>
      <c r="H220" s="3">
        <v>0</v>
      </c>
    </row>
    <row r="221" spans="1:8" ht="53.25" customHeight="1" x14ac:dyDescent="0.2">
      <c r="A221" s="4" t="s">
        <v>112</v>
      </c>
      <c r="B221" s="2" t="s">
        <v>25</v>
      </c>
      <c r="C221" s="2" t="s">
        <v>22</v>
      </c>
      <c r="D221" s="2"/>
      <c r="E221" s="5"/>
      <c r="F221" s="92">
        <f>F222</f>
        <v>934.18</v>
      </c>
      <c r="G221" s="3">
        <f t="shared" ref="G221:H221" si="47">G222</f>
        <v>934.18</v>
      </c>
      <c r="H221" s="3">
        <f t="shared" si="47"/>
        <v>934.18</v>
      </c>
    </row>
    <row r="222" spans="1:8" ht="75" customHeight="1" x14ac:dyDescent="0.2">
      <c r="A222" s="53" t="s">
        <v>163</v>
      </c>
      <c r="B222" s="2" t="s">
        <v>25</v>
      </c>
      <c r="C222" s="2" t="s">
        <v>22</v>
      </c>
      <c r="D222" s="2" t="s">
        <v>78</v>
      </c>
      <c r="E222" s="5"/>
      <c r="F222" s="92">
        <f t="shared" ref="F222:H223" si="48">F223</f>
        <v>934.18</v>
      </c>
      <c r="G222" s="37">
        <f t="shared" si="48"/>
        <v>934.18</v>
      </c>
      <c r="H222" s="3">
        <f t="shared" si="48"/>
        <v>934.18</v>
      </c>
    </row>
    <row r="223" spans="1:8" ht="261.75" customHeight="1" x14ac:dyDescent="0.2">
      <c r="A223" s="50" t="s">
        <v>171</v>
      </c>
      <c r="B223" s="2" t="s">
        <v>25</v>
      </c>
      <c r="C223" s="2" t="s">
        <v>22</v>
      </c>
      <c r="D223" s="2" t="s">
        <v>162</v>
      </c>
      <c r="E223" s="5"/>
      <c r="F223" s="92">
        <f t="shared" si="48"/>
        <v>934.18</v>
      </c>
      <c r="G223" s="37">
        <f t="shared" si="48"/>
        <v>934.18</v>
      </c>
      <c r="H223" s="3">
        <f t="shared" si="48"/>
        <v>934.18</v>
      </c>
    </row>
    <row r="224" spans="1:8" ht="69.75" x14ac:dyDescent="0.2">
      <c r="A224" s="4" t="s">
        <v>66</v>
      </c>
      <c r="B224" s="2" t="s">
        <v>25</v>
      </c>
      <c r="C224" s="2" t="s">
        <v>22</v>
      </c>
      <c r="D224" s="2" t="s">
        <v>162</v>
      </c>
      <c r="E224" s="5" t="s">
        <v>119</v>
      </c>
      <c r="F224" s="92">
        <v>934.18</v>
      </c>
      <c r="G224" s="3">
        <v>934.18</v>
      </c>
      <c r="H224" s="3">
        <v>934.18</v>
      </c>
    </row>
    <row r="225" spans="1:9" ht="23.25" hidden="1" x14ac:dyDescent="0.2">
      <c r="A225" s="4"/>
      <c r="B225" s="2"/>
      <c r="C225" s="2"/>
      <c r="D225" s="2"/>
      <c r="E225" s="5"/>
      <c r="F225" s="92"/>
      <c r="G225" s="3"/>
      <c r="H225" s="3"/>
    </row>
    <row r="226" spans="1:9" ht="32.25" customHeight="1" x14ac:dyDescent="0.2">
      <c r="A226" s="4" t="s">
        <v>29</v>
      </c>
      <c r="B226" s="2" t="s">
        <v>25</v>
      </c>
      <c r="C226" s="2" t="s">
        <v>25</v>
      </c>
      <c r="D226" s="5" t="s">
        <v>11</v>
      </c>
      <c r="E226" s="5" t="s">
        <v>11</v>
      </c>
      <c r="F226" s="92">
        <f>F227+F229+F231</f>
        <v>1625</v>
      </c>
      <c r="G226" s="3">
        <f t="shared" ref="G226:H226" si="49">G227+G229+G231</f>
        <v>600</v>
      </c>
      <c r="H226" s="3">
        <f t="shared" si="49"/>
        <v>600</v>
      </c>
    </row>
    <row r="227" spans="1:9" ht="73.5" customHeight="1" x14ac:dyDescent="0.2">
      <c r="A227" s="4" t="s">
        <v>134</v>
      </c>
      <c r="B227" s="2" t="s">
        <v>25</v>
      </c>
      <c r="C227" s="2" t="s">
        <v>25</v>
      </c>
      <c r="D227" s="5" t="s">
        <v>108</v>
      </c>
      <c r="E227" s="5"/>
      <c r="F227" s="92">
        <f>F228</f>
        <v>150</v>
      </c>
      <c r="G227" s="3">
        <f t="shared" ref="G227:H227" si="50">G228</f>
        <v>0</v>
      </c>
      <c r="H227" s="3">
        <f t="shared" si="50"/>
        <v>0</v>
      </c>
    </row>
    <row r="228" spans="1:9" ht="75" customHeight="1" x14ac:dyDescent="0.2">
      <c r="A228" s="4" t="s">
        <v>125</v>
      </c>
      <c r="B228" s="2" t="s">
        <v>25</v>
      </c>
      <c r="C228" s="2" t="s">
        <v>25</v>
      </c>
      <c r="D228" s="5" t="s">
        <v>108</v>
      </c>
      <c r="E228" s="5" t="s">
        <v>119</v>
      </c>
      <c r="F228" s="92">
        <v>150</v>
      </c>
      <c r="G228" s="37">
        <v>0</v>
      </c>
      <c r="H228" s="3">
        <v>0</v>
      </c>
    </row>
    <row r="229" spans="1:9" ht="51.75" customHeight="1" x14ac:dyDescent="0.2">
      <c r="A229" s="4" t="s">
        <v>139</v>
      </c>
      <c r="B229" s="2" t="s">
        <v>25</v>
      </c>
      <c r="C229" s="2" t="s">
        <v>25</v>
      </c>
      <c r="D229" s="5" t="s">
        <v>155</v>
      </c>
      <c r="E229" s="5"/>
      <c r="F229" s="92">
        <f>F230</f>
        <v>550</v>
      </c>
      <c r="G229" s="3">
        <f>G230</f>
        <v>0</v>
      </c>
      <c r="H229" s="3">
        <f>H230</f>
        <v>0</v>
      </c>
    </row>
    <row r="230" spans="1:9" ht="76.5" customHeight="1" x14ac:dyDescent="0.2">
      <c r="A230" s="4" t="s">
        <v>125</v>
      </c>
      <c r="B230" s="2" t="s">
        <v>25</v>
      </c>
      <c r="C230" s="2" t="s">
        <v>25</v>
      </c>
      <c r="D230" s="5" t="s">
        <v>155</v>
      </c>
      <c r="E230" s="5" t="s">
        <v>119</v>
      </c>
      <c r="F230" s="92">
        <v>550</v>
      </c>
      <c r="G230" s="3">
        <v>0</v>
      </c>
      <c r="H230" s="3">
        <v>0</v>
      </c>
    </row>
    <row r="231" spans="1:9" ht="74.25" customHeight="1" x14ac:dyDescent="0.2">
      <c r="A231" s="4" t="s">
        <v>177</v>
      </c>
      <c r="B231" s="2" t="s">
        <v>25</v>
      </c>
      <c r="C231" s="2" t="s">
        <v>25</v>
      </c>
      <c r="D231" s="5" t="s">
        <v>151</v>
      </c>
      <c r="E231" s="5"/>
      <c r="F231" s="92">
        <f>F232</f>
        <v>925</v>
      </c>
      <c r="G231" s="3">
        <v>600</v>
      </c>
      <c r="H231" s="3">
        <v>600</v>
      </c>
    </row>
    <row r="232" spans="1:9" ht="73.5" customHeight="1" x14ac:dyDescent="0.2">
      <c r="A232" s="4" t="s">
        <v>125</v>
      </c>
      <c r="B232" s="2" t="s">
        <v>25</v>
      </c>
      <c r="C232" s="2" t="s">
        <v>25</v>
      </c>
      <c r="D232" s="5" t="s">
        <v>151</v>
      </c>
      <c r="E232" s="5" t="s">
        <v>119</v>
      </c>
      <c r="F232" s="92">
        <v>925</v>
      </c>
      <c r="G232" s="37">
        <v>600</v>
      </c>
      <c r="H232" s="37">
        <v>600</v>
      </c>
    </row>
    <row r="233" spans="1:9" ht="27" customHeight="1" x14ac:dyDescent="0.2">
      <c r="A233" s="4" t="s">
        <v>30</v>
      </c>
      <c r="B233" s="2" t="s">
        <v>25</v>
      </c>
      <c r="C233" s="2" t="s">
        <v>21</v>
      </c>
      <c r="D233" s="5" t="s">
        <v>11</v>
      </c>
      <c r="E233" s="5" t="s">
        <v>11</v>
      </c>
      <c r="F233" s="102">
        <f>F234+F238+F248</f>
        <v>18817.39</v>
      </c>
      <c r="G233" s="66">
        <f t="shared" ref="G233:H233" si="51">G234+G238</f>
        <v>17718.93</v>
      </c>
      <c r="H233" s="66">
        <f t="shared" si="51"/>
        <v>17758.560000000001</v>
      </c>
      <c r="I233" s="90" t="s">
        <v>319</v>
      </c>
    </row>
    <row r="234" spans="1:9" ht="32.25" customHeight="1" x14ac:dyDescent="0.2">
      <c r="A234" s="4" t="s">
        <v>270</v>
      </c>
      <c r="B234" s="2" t="s">
        <v>25</v>
      </c>
      <c r="C234" s="2" t="s">
        <v>21</v>
      </c>
      <c r="D234" s="5" t="s">
        <v>271</v>
      </c>
      <c r="E234" s="5"/>
      <c r="F234" s="92">
        <f>F235+F240+F243</f>
        <v>17874.77</v>
      </c>
      <c r="G234" s="3">
        <f t="shared" ref="G234:H234" si="52">G235+G240+G243</f>
        <v>16859.61</v>
      </c>
      <c r="H234" s="3">
        <f t="shared" si="52"/>
        <v>16899.240000000002</v>
      </c>
      <c r="I234" s="75"/>
    </row>
    <row r="235" spans="1:9" ht="40.5" customHeight="1" x14ac:dyDescent="0.2">
      <c r="A235" s="4" t="s">
        <v>272</v>
      </c>
      <c r="B235" s="2" t="s">
        <v>25</v>
      </c>
      <c r="C235" s="2" t="s">
        <v>21</v>
      </c>
      <c r="D235" s="5" t="s">
        <v>269</v>
      </c>
      <c r="E235" s="5"/>
      <c r="F235" s="92">
        <f>F236</f>
        <v>2158.0700000000002</v>
      </c>
      <c r="G235" s="3">
        <f t="shared" ref="G235:H235" si="53">G236</f>
        <v>2190.81</v>
      </c>
      <c r="H235" s="3">
        <f t="shared" si="53"/>
        <v>2230.44</v>
      </c>
    </row>
    <row r="236" spans="1:9" ht="125.25" customHeight="1" x14ac:dyDescent="0.2">
      <c r="A236" s="4" t="s">
        <v>268</v>
      </c>
      <c r="B236" s="2" t="s">
        <v>25</v>
      </c>
      <c r="C236" s="2" t="s">
        <v>21</v>
      </c>
      <c r="D236" s="2" t="s">
        <v>298</v>
      </c>
      <c r="E236" s="5"/>
      <c r="F236" s="92">
        <f>F237</f>
        <v>2158.0700000000002</v>
      </c>
      <c r="G236" s="3">
        <f t="shared" ref="G236:H236" si="54">G237</f>
        <v>2190.81</v>
      </c>
      <c r="H236" s="3">
        <f t="shared" si="54"/>
        <v>2230.44</v>
      </c>
    </row>
    <row r="237" spans="1:9" ht="149.25" customHeight="1" x14ac:dyDescent="0.2">
      <c r="A237" s="46" t="s">
        <v>120</v>
      </c>
      <c r="B237" s="2" t="s">
        <v>25</v>
      </c>
      <c r="C237" s="2" t="s">
        <v>21</v>
      </c>
      <c r="D237" s="2" t="s">
        <v>298</v>
      </c>
      <c r="E237" s="5" t="s">
        <v>121</v>
      </c>
      <c r="F237" s="92">
        <v>2158.0700000000002</v>
      </c>
      <c r="G237" s="3">
        <v>2190.81</v>
      </c>
      <c r="H237" s="3">
        <v>2230.44</v>
      </c>
    </row>
    <row r="238" spans="1:9" ht="123.75" customHeight="1" x14ac:dyDescent="0.2">
      <c r="A238" s="46" t="s">
        <v>267</v>
      </c>
      <c r="B238" s="2" t="s">
        <v>25</v>
      </c>
      <c r="C238" s="2" t="s">
        <v>21</v>
      </c>
      <c r="D238" s="5" t="s">
        <v>297</v>
      </c>
      <c r="E238" s="2"/>
      <c r="F238" s="92">
        <f>F239</f>
        <v>859.32</v>
      </c>
      <c r="G238" s="3">
        <f t="shared" ref="G238:H238" si="55">G239</f>
        <v>859.32</v>
      </c>
      <c r="H238" s="3">
        <f t="shared" si="55"/>
        <v>859.32</v>
      </c>
    </row>
    <row r="239" spans="1:9" ht="138.75" customHeight="1" x14ac:dyDescent="0.2">
      <c r="A239" s="46" t="s">
        <v>120</v>
      </c>
      <c r="B239" s="2" t="s">
        <v>25</v>
      </c>
      <c r="C239" s="2" t="s">
        <v>21</v>
      </c>
      <c r="D239" s="5" t="s">
        <v>297</v>
      </c>
      <c r="E239" s="2" t="s">
        <v>121</v>
      </c>
      <c r="F239" s="92">
        <v>859.32</v>
      </c>
      <c r="G239" s="3">
        <v>859.32</v>
      </c>
      <c r="H239" s="3">
        <v>859.32</v>
      </c>
    </row>
    <row r="240" spans="1:9" ht="56.25" customHeight="1" x14ac:dyDescent="0.2">
      <c r="A240" s="4" t="s">
        <v>178</v>
      </c>
      <c r="B240" s="2" t="s">
        <v>25</v>
      </c>
      <c r="C240" s="2" t="s">
        <v>21</v>
      </c>
      <c r="D240" s="5" t="s">
        <v>154</v>
      </c>
      <c r="E240" s="5"/>
      <c r="F240" s="92">
        <f>F241</f>
        <v>417.6</v>
      </c>
      <c r="G240" s="3">
        <f>G241</f>
        <v>397.9</v>
      </c>
      <c r="H240" s="3">
        <f>H241</f>
        <v>397.9</v>
      </c>
    </row>
    <row r="241" spans="1:11" ht="97.5" customHeight="1" x14ac:dyDescent="0.2">
      <c r="A241" s="12" t="s">
        <v>170</v>
      </c>
      <c r="B241" s="2" t="s">
        <v>25</v>
      </c>
      <c r="C241" s="2" t="s">
        <v>21</v>
      </c>
      <c r="D241" s="5" t="s">
        <v>164</v>
      </c>
      <c r="E241" s="5"/>
      <c r="F241" s="92">
        <f>F242</f>
        <v>417.6</v>
      </c>
      <c r="G241" s="3">
        <f t="shared" ref="G241:H241" si="56">G242</f>
        <v>397.9</v>
      </c>
      <c r="H241" s="3">
        <f t="shared" si="56"/>
        <v>397.9</v>
      </c>
    </row>
    <row r="242" spans="1:11" ht="76.5" customHeight="1" x14ac:dyDescent="0.2">
      <c r="A242" s="4" t="s">
        <v>125</v>
      </c>
      <c r="B242" s="2" t="s">
        <v>25</v>
      </c>
      <c r="C242" s="2" t="s">
        <v>21</v>
      </c>
      <c r="D242" s="5" t="s">
        <v>164</v>
      </c>
      <c r="E242" s="5" t="s">
        <v>119</v>
      </c>
      <c r="F242" s="92">
        <v>417.6</v>
      </c>
      <c r="G242" s="3">
        <v>397.9</v>
      </c>
      <c r="H242" s="3">
        <v>397.9</v>
      </c>
    </row>
    <row r="243" spans="1:11" ht="76.5" customHeight="1" x14ac:dyDescent="0.2">
      <c r="A243" s="4" t="s">
        <v>79</v>
      </c>
      <c r="B243" s="2" t="s">
        <v>25</v>
      </c>
      <c r="C243" s="2" t="s">
        <v>21</v>
      </c>
      <c r="D243" s="5" t="s">
        <v>176</v>
      </c>
      <c r="E243" s="5"/>
      <c r="F243" s="92">
        <f>F244+F246+F247</f>
        <v>15299.1</v>
      </c>
      <c r="G243" s="3">
        <f t="shared" ref="G243:H243" si="57">G244+G246+G247+G248</f>
        <v>14270.900000000001</v>
      </c>
      <c r="H243" s="3">
        <f t="shared" si="57"/>
        <v>14270.900000000001</v>
      </c>
    </row>
    <row r="244" spans="1:11" ht="72" customHeight="1" x14ac:dyDescent="0.2">
      <c r="A244" s="4" t="s">
        <v>47</v>
      </c>
      <c r="B244" s="2" t="s">
        <v>25</v>
      </c>
      <c r="C244" s="2" t="s">
        <v>21</v>
      </c>
      <c r="D244" s="2" t="s">
        <v>237</v>
      </c>
      <c r="E244" s="2" t="s">
        <v>11</v>
      </c>
      <c r="F244" s="92">
        <f>F245</f>
        <v>6015.5</v>
      </c>
      <c r="G244" s="3">
        <f t="shared" ref="G244:H244" si="58">G245</f>
        <v>5952.1</v>
      </c>
      <c r="H244" s="3">
        <f t="shared" si="58"/>
        <v>5952.1</v>
      </c>
    </row>
    <row r="245" spans="1:11" ht="143.25" customHeight="1" x14ac:dyDescent="0.2">
      <c r="A245" s="46" t="s">
        <v>120</v>
      </c>
      <c r="B245" s="2" t="s">
        <v>25</v>
      </c>
      <c r="C245" s="2" t="s">
        <v>21</v>
      </c>
      <c r="D245" s="2" t="s">
        <v>237</v>
      </c>
      <c r="E245" s="5" t="s">
        <v>121</v>
      </c>
      <c r="F245" s="104">
        <v>6015.5</v>
      </c>
      <c r="G245" s="33">
        <v>5952.1</v>
      </c>
      <c r="H245" s="33">
        <v>5952.1</v>
      </c>
    </row>
    <row r="246" spans="1:11" ht="142.5" customHeight="1" x14ac:dyDescent="0.2">
      <c r="A246" s="46" t="s">
        <v>120</v>
      </c>
      <c r="B246" s="2" t="s">
        <v>25</v>
      </c>
      <c r="C246" s="2" t="s">
        <v>21</v>
      </c>
      <c r="D246" s="2" t="s">
        <v>238</v>
      </c>
      <c r="E246" s="5" t="s">
        <v>121</v>
      </c>
      <c r="F246" s="104">
        <v>8212.1</v>
      </c>
      <c r="G246" s="33">
        <v>7382.3</v>
      </c>
      <c r="H246" s="33">
        <v>7382.3</v>
      </c>
    </row>
    <row r="247" spans="1:11" ht="71.25" customHeight="1" x14ac:dyDescent="0.2">
      <c r="A247" s="4" t="s">
        <v>125</v>
      </c>
      <c r="B247" s="2" t="s">
        <v>25</v>
      </c>
      <c r="C247" s="2" t="s">
        <v>21</v>
      </c>
      <c r="D247" s="2" t="s">
        <v>238</v>
      </c>
      <c r="E247" s="2" t="s">
        <v>119</v>
      </c>
      <c r="F247" s="92">
        <v>1071.5</v>
      </c>
      <c r="G247" s="3">
        <v>936.5</v>
      </c>
      <c r="H247" s="3">
        <v>936.5</v>
      </c>
    </row>
    <row r="248" spans="1:11" ht="93.75" customHeight="1" x14ac:dyDescent="0.2">
      <c r="A248" s="4" t="s">
        <v>310</v>
      </c>
      <c r="B248" s="2" t="s">
        <v>25</v>
      </c>
      <c r="C248" s="2" t="s">
        <v>21</v>
      </c>
      <c r="D248" s="2" t="s">
        <v>311</v>
      </c>
      <c r="E248" s="2"/>
      <c r="F248" s="92">
        <v>83.3</v>
      </c>
      <c r="G248" s="37">
        <v>0</v>
      </c>
      <c r="H248" s="3">
        <v>0</v>
      </c>
    </row>
    <row r="249" spans="1:11" ht="75.75" customHeight="1" x14ac:dyDescent="0.2">
      <c r="A249" s="4" t="s">
        <v>120</v>
      </c>
      <c r="B249" s="2" t="s">
        <v>25</v>
      </c>
      <c r="C249" s="2" t="s">
        <v>21</v>
      </c>
      <c r="D249" s="2" t="s">
        <v>311</v>
      </c>
      <c r="E249" s="2" t="s">
        <v>121</v>
      </c>
      <c r="F249" s="92">
        <v>83.3</v>
      </c>
      <c r="G249" s="37">
        <v>0</v>
      </c>
      <c r="H249" s="3">
        <v>0</v>
      </c>
    </row>
    <row r="250" spans="1:11" ht="22.5" customHeight="1" x14ac:dyDescent="0.2">
      <c r="A250" s="26" t="s">
        <v>32</v>
      </c>
      <c r="B250" s="13" t="s">
        <v>31</v>
      </c>
      <c r="C250" s="13"/>
      <c r="D250" s="31" t="s">
        <v>11</v>
      </c>
      <c r="E250" s="31" t="s">
        <v>11</v>
      </c>
      <c r="F250" s="96">
        <f>F251+F274</f>
        <v>48685.200000000004</v>
      </c>
      <c r="G250" s="28">
        <f t="shared" ref="G250:H250" si="59">G251+G274</f>
        <v>39397.600000000006</v>
      </c>
      <c r="H250" s="28">
        <f t="shared" si="59"/>
        <v>39741.700000000004</v>
      </c>
    </row>
    <row r="251" spans="1:11" ht="23.25" x14ac:dyDescent="0.2">
      <c r="A251" s="4" t="s">
        <v>32</v>
      </c>
      <c r="B251" s="2" t="s">
        <v>31</v>
      </c>
      <c r="C251" s="2" t="s">
        <v>12</v>
      </c>
      <c r="D251" s="5" t="s">
        <v>11</v>
      </c>
      <c r="E251" s="5" t="s">
        <v>11</v>
      </c>
      <c r="F251" s="92">
        <f>F252+F258</f>
        <v>46802.3</v>
      </c>
      <c r="G251" s="3">
        <f t="shared" ref="G251:H251" si="60">G252+G258</f>
        <v>37571.700000000004</v>
      </c>
      <c r="H251" s="3">
        <f t="shared" si="60"/>
        <v>37915.800000000003</v>
      </c>
      <c r="I251" s="75"/>
      <c r="J251" s="75"/>
      <c r="K251" s="75"/>
    </row>
    <row r="252" spans="1:11" ht="24.75" customHeight="1" x14ac:dyDescent="0.2">
      <c r="A252" s="4" t="s">
        <v>41</v>
      </c>
      <c r="B252" s="2" t="s">
        <v>31</v>
      </c>
      <c r="C252" s="2" t="s">
        <v>12</v>
      </c>
      <c r="D252" s="6"/>
      <c r="E252" s="6"/>
      <c r="F252" s="92">
        <f>F253</f>
        <v>4933.7</v>
      </c>
      <c r="G252" s="3">
        <f t="shared" ref="G252:H252" si="61">G253</f>
        <v>4732.3999999999996</v>
      </c>
      <c r="H252" s="3">
        <f t="shared" si="61"/>
        <v>4732.3999999999996</v>
      </c>
    </row>
    <row r="253" spans="1:11" ht="44.25" customHeight="1" x14ac:dyDescent="0.2">
      <c r="A253" s="4" t="s">
        <v>80</v>
      </c>
      <c r="B253" s="2" t="s">
        <v>31</v>
      </c>
      <c r="C253" s="2" t="s">
        <v>12</v>
      </c>
      <c r="D253" s="2" t="s">
        <v>81</v>
      </c>
      <c r="E253" s="2"/>
      <c r="F253" s="92">
        <f t="shared" ref="F253:H254" si="62">F254</f>
        <v>4933.7</v>
      </c>
      <c r="G253" s="3">
        <f t="shared" si="62"/>
        <v>4732.3999999999996</v>
      </c>
      <c r="H253" s="3">
        <f t="shared" si="62"/>
        <v>4732.3999999999996</v>
      </c>
    </row>
    <row r="254" spans="1:11" ht="45" customHeight="1" x14ac:dyDescent="0.2">
      <c r="A254" s="4" t="s">
        <v>80</v>
      </c>
      <c r="B254" s="2" t="s">
        <v>31</v>
      </c>
      <c r="C254" s="2" t="s">
        <v>12</v>
      </c>
      <c r="D254" s="2" t="s">
        <v>81</v>
      </c>
      <c r="E254" s="2"/>
      <c r="F254" s="92">
        <f t="shared" si="62"/>
        <v>4933.7</v>
      </c>
      <c r="G254" s="3">
        <f t="shared" si="62"/>
        <v>4732.3999999999996</v>
      </c>
      <c r="H254" s="3">
        <f t="shared" si="62"/>
        <v>4732.3999999999996</v>
      </c>
    </row>
    <row r="255" spans="1:11" ht="51.75" customHeight="1" x14ac:dyDescent="0.2">
      <c r="A255" s="4" t="s">
        <v>57</v>
      </c>
      <c r="B255" s="2" t="s">
        <v>31</v>
      </c>
      <c r="C255" s="2" t="s">
        <v>12</v>
      </c>
      <c r="D255" s="2" t="s">
        <v>56</v>
      </c>
      <c r="E255" s="2"/>
      <c r="F255" s="92">
        <f>F256+F257</f>
        <v>4933.7</v>
      </c>
      <c r="G255" s="3">
        <f t="shared" ref="G255:H255" si="63">G256+G257</f>
        <v>4732.3999999999996</v>
      </c>
      <c r="H255" s="3">
        <f t="shared" si="63"/>
        <v>4732.3999999999996</v>
      </c>
    </row>
    <row r="256" spans="1:11" ht="144" customHeight="1" x14ac:dyDescent="0.2">
      <c r="A256" s="46" t="s">
        <v>120</v>
      </c>
      <c r="B256" s="2" t="s">
        <v>31</v>
      </c>
      <c r="C256" s="2" t="s">
        <v>12</v>
      </c>
      <c r="D256" s="2" t="s">
        <v>56</v>
      </c>
      <c r="E256" s="2" t="s">
        <v>121</v>
      </c>
      <c r="F256" s="92">
        <v>4830</v>
      </c>
      <c r="G256" s="3">
        <v>4627.2</v>
      </c>
      <c r="H256" s="3">
        <v>4627.2</v>
      </c>
    </row>
    <row r="257" spans="1:8" ht="70.5" customHeight="1" x14ac:dyDescent="0.2">
      <c r="A257" s="4" t="s">
        <v>125</v>
      </c>
      <c r="B257" s="2" t="s">
        <v>31</v>
      </c>
      <c r="C257" s="2" t="s">
        <v>12</v>
      </c>
      <c r="D257" s="2" t="s">
        <v>56</v>
      </c>
      <c r="E257" s="2" t="s">
        <v>119</v>
      </c>
      <c r="F257" s="92">
        <v>103.7</v>
      </c>
      <c r="G257" s="3">
        <v>105.2</v>
      </c>
      <c r="H257" s="3">
        <v>105.2</v>
      </c>
    </row>
    <row r="258" spans="1:8" ht="50.25" customHeight="1" x14ac:dyDescent="0.2">
      <c r="A258" s="4" t="s">
        <v>82</v>
      </c>
      <c r="B258" s="2" t="s">
        <v>31</v>
      </c>
      <c r="C258" s="2" t="s">
        <v>12</v>
      </c>
      <c r="D258" s="2" t="s">
        <v>273</v>
      </c>
      <c r="E258" s="2"/>
      <c r="F258" s="92">
        <f>F259+F262+F272+F265+F267</f>
        <v>41868.600000000006</v>
      </c>
      <c r="G258" s="3">
        <f t="shared" ref="G258:H258" si="64">G259+G262+G272+G265+G267</f>
        <v>32839.300000000003</v>
      </c>
      <c r="H258" s="3">
        <f t="shared" si="64"/>
        <v>33183.4</v>
      </c>
    </row>
    <row r="259" spans="1:8" ht="52.5" customHeight="1" x14ac:dyDescent="0.2">
      <c r="A259" s="4" t="s">
        <v>57</v>
      </c>
      <c r="B259" s="2" t="s">
        <v>31</v>
      </c>
      <c r="C259" s="2" t="s">
        <v>12</v>
      </c>
      <c r="D259" s="2" t="s">
        <v>58</v>
      </c>
      <c r="E259" s="2" t="s">
        <v>11</v>
      </c>
      <c r="F259" s="92">
        <f>F260+F261+F264</f>
        <v>37975.800000000003</v>
      </c>
      <c r="G259" s="3">
        <f t="shared" ref="G259:H259" si="65">G260+G261+G264</f>
        <v>30101.9</v>
      </c>
      <c r="H259" s="3">
        <f t="shared" si="65"/>
        <v>30101.9</v>
      </c>
    </row>
    <row r="260" spans="1:8" ht="138" customHeight="1" x14ac:dyDescent="0.2">
      <c r="A260" s="46" t="s">
        <v>120</v>
      </c>
      <c r="B260" s="2" t="s">
        <v>31</v>
      </c>
      <c r="C260" s="2" t="s">
        <v>12</v>
      </c>
      <c r="D260" s="2" t="s">
        <v>58</v>
      </c>
      <c r="E260" s="2" t="s">
        <v>121</v>
      </c>
      <c r="F260" s="92">
        <v>30318</v>
      </c>
      <c r="G260" s="3">
        <v>28939</v>
      </c>
      <c r="H260" s="3">
        <v>28939</v>
      </c>
    </row>
    <row r="261" spans="1:8" ht="69.75" customHeight="1" x14ac:dyDescent="0.2">
      <c r="A261" s="4" t="s">
        <v>125</v>
      </c>
      <c r="B261" s="2" t="s">
        <v>31</v>
      </c>
      <c r="C261" s="2" t="s">
        <v>12</v>
      </c>
      <c r="D261" s="2" t="s">
        <v>58</v>
      </c>
      <c r="E261" s="2" t="s">
        <v>119</v>
      </c>
      <c r="F261" s="92">
        <v>7446.8</v>
      </c>
      <c r="G261" s="3">
        <v>961.9</v>
      </c>
      <c r="H261" s="3">
        <v>961.9</v>
      </c>
    </row>
    <row r="262" spans="1:8" ht="77.25" customHeight="1" x14ac:dyDescent="0.2">
      <c r="A262" s="4" t="s">
        <v>247</v>
      </c>
      <c r="B262" s="2" t="s">
        <v>31</v>
      </c>
      <c r="C262" s="2" t="s">
        <v>12</v>
      </c>
      <c r="D262" s="2" t="s">
        <v>239</v>
      </c>
      <c r="E262" s="2"/>
      <c r="F262" s="92">
        <v>2931.5</v>
      </c>
      <c r="G262" s="3">
        <v>2487.4</v>
      </c>
      <c r="H262" s="3">
        <v>2931.5</v>
      </c>
    </row>
    <row r="263" spans="1:8" ht="73.5" customHeight="1" x14ac:dyDescent="0.2">
      <c r="A263" s="4" t="s">
        <v>125</v>
      </c>
      <c r="B263" s="2" t="s">
        <v>31</v>
      </c>
      <c r="C263" s="2" t="s">
        <v>12</v>
      </c>
      <c r="D263" s="2" t="s">
        <v>239</v>
      </c>
      <c r="E263" s="2" t="s">
        <v>119</v>
      </c>
      <c r="F263" s="92">
        <v>2931.5</v>
      </c>
      <c r="G263" s="37">
        <v>2487.4</v>
      </c>
      <c r="H263" s="37">
        <v>2931.5</v>
      </c>
    </row>
    <row r="264" spans="1:8" ht="27" customHeight="1" x14ac:dyDescent="0.2">
      <c r="A264" s="4" t="s">
        <v>123</v>
      </c>
      <c r="B264" s="2" t="s">
        <v>31</v>
      </c>
      <c r="C264" s="2" t="s">
        <v>12</v>
      </c>
      <c r="D264" s="2" t="s">
        <v>58</v>
      </c>
      <c r="E264" s="2" t="s">
        <v>122</v>
      </c>
      <c r="F264" s="92">
        <v>211</v>
      </c>
      <c r="G264" s="3">
        <v>201</v>
      </c>
      <c r="H264" s="3">
        <v>201</v>
      </c>
    </row>
    <row r="265" spans="1:8" ht="30" customHeight="1" x14ac:dyDescent="0.2">
      <c r="A265" s="73" t="s">
        <v>286</v>
      </c>
      <c r="B265" s="2" t="s">
        <v>31</v>
      </c>
      <c r="C265" s="2" t="s">
        <v>12</v>
      </c>
      <c r="D265" s="2" t="s">
        <v>287</v>
      </c>
      <c r="E265" s="2"/>
      <c r="F265" s="92">
        <v>74</v>
      </c>
      <c r="G265" s="3">
        <v>0</v>
      </c>
      <c r="H265" s="3">
        <v>0</v>
      </c>
    </row>
    <row r="266" spans="1:8" ht="71.25" customHeight="1" x14ac:dyDescent="0.2">
      <c r="A266" s="4" t="s">
        <v>125</v>
      </c>
      <c r="B266" s="2" t="s">
        <v>31</v>
      </c>
      <c r="C266" s="2" t="s">
        <v>12</v>
      </c>
      <c r="D266" s="2" t="s">
        <v>287</v>
      </c>
      <c r="E266" s="2" t="s">
        <v>119</v>
      </c>
      <c r="F266" s="92">
        <v>74</v>
      </c>
      <c r="G266" s="3">
        <v>0</v>
      </c>
      <c r="H266" s="3">
        <v>0</v>
      </c>
    </row>
    <row r="267" spans="1:8" ht="48" customHeight="1" x14ac:dyDescent="0.2">
      <c r="A267" s="4" t="s">
        <v>290</v>
      </c>
      <c r="B267" s="2" t="s">
        <v>31</v>
      </c>
      <c r="C267" s="2" t="s">
        <v>12</v>
      </c>
      <c r="D267" s="2" t="s">
        <v>291</v>
      </c>
      <c r="E267" s="2"/>
      <c r="F267" s="92">
        <f>F268+F270</f>
        <v>587.30000000000007</v>
      </c>
      <c r="G267" s="3">
        <f t="shared" ref="G267:H267" si="66">G268+G270</f>
        <v>0</v>
      </c>
      <c r="H267" s="3">
        <f t="shared" si="66"/>
        <v>0</v>
      </c>
    </row>
    <row r="268" spans="1:8" ht="104.25" customHeight="1" x14ac:dyDescent="0.2">
      <c r="A268" s="62" t="s">
        <v>288</v>
      </c>
      <c r="B268" s="2" t="s">
        <v>31</v>
      </c>
      <c r="C268" s="2" t="s">
        <v>12</v>
      </c>
      <c r="D268" s="2" t="s">
        <v>289</v>
      </c>
      <c r="E268" s="2"/>
      <c r="F268" s="92">
        <v>533.6</v>
      </c>
      <c r="G268" s="3">
        <v>0</v>
      </c>
      <c r="H268" s="3">
        <v>0</v>
      </c>
    </row>
    <row r="269" spans="1:8" ht="71.25" customHeight="1" x14ac:dyDescent="0.2">
      <c r="A269" s="4" t="s">
        <v>125</v>
      </c>
      <c r="B269" s="2" t="s">
        <v>31</v>
      </c>
      <c r="C269" s="2" t="s">
        <v>12</v>
      </c>
      <c r="D269" s="2" t="s">
        <v>289</v>
      </c>
      <c r="E269" s="2" t="s">
        <v>119</v>
      </c>
      <c r="F269" s="92">
        <v>533.6</v>
      </c>
      <c r="G269" s="3">
        <v>0</v>
      </c>
      <c r="H269" s="3">
        <v>0</v>
      </c>
    </row>
    <row r="270" spans="1:8" ht="32.25" customHeight="1" x14ac:dyDescent="0.2">
      <c r="A270" s="4" t="s">
        <v>286</v>
      </c>
      <c r="B270" s="2" t="s">
        <v>31</v>
      </c>
      <c r="C270" s="2" t="s">
        <v>12</v>
      </c>
      <c r="D270" s="2" t="s">
        <v>289</v>
      </c>
      <c r="E270" s="2"/>
      <c r="F270" s="92">
        <v>53.7</v>
      </c>
      <c r="G270" s="3">
        <v>0</v>
      </c>
      <c r="H270" s="3">
        <v>0</v>
      </c>
    </row>
    <row r="271" spans="1:8" ht="30.75" customHeight="1" x14ac:dyDescent="0.2">
      <c r="A271" s="4" t="s">
        <v>123</v>
      </c>
      <c r="B271" s="2" t="s">
        <v>31</v>
      </c>
      <c r="C271" s="2" t="s">
        <v>12</v>
      </c>
      <c r="D271" s="2" t="s">
        <v>289</v>
      </c>
      <c r="E271" s="2" t="s">
        <v>122</v>
      </c>
      <c r="F271" s="92">
        <v>53.7</v>
      </c>
      <c r="G271" s="3">
        <v>0</v>
      </c>
      <c r="H271" s="3">
        <v>0</v>
      </c>
    </row>
    <row r="272" spans="1:8" ht="48" customHeight="1" x14ac:dyDescent="0.2">
      <c r="A272" s="4" t="s">
        <v>109</v>
      </c>
      <c r="B272" s="2" t="s">
        <v>31</v>
      </c>
      <c r="C272" s="2" t="s">
        <v>12</v>
      </c>
      <c r="D272" s="2" t="s">
        <v>110</v>
      </c>
      <c r="E272" s="2"/>
      <c r="F272" s="92">
        <f>F273</f>
        <v>300</v>
      </c>
      <c r="G272" s="3">
        <f>G273</f>
        <v>250</v>
      </c>
      <c r="H272" s="3">
        <f>H273</f>
        <v>150</v>
      </c>
    </row>
    <row r="273" spans="1:8" ht="71.25" customHeight="1" x14ac:dyDescent="0.2">
      <c r="A273" s="4" t="s">
        <v>125</v>
      </c>
      <c r="B273" s="2" t="s">
        <v>31</v>
      </c>
      <c r="C273" s="2" t="s">
        <v>12</v>
      </c>
      <c r="D273" s="2" t="s">
        <v>110</v>
      </c>
      <c r="E273" s="2" t="s">
        <v>119</v>
      </c>
      <c r="F273" s="92">
        <v>300</v>
      </c>
      <c r="G273" s="3">
        <v>250</v>
      </c>
      <c r="H273" s="3">
        <v>150</v>
      </c>
    </row>
    <row r="274" spans="1:8" ht="34.5" customHeight="1" x14ac:dyDescent="0.2">
      <c r="A274" s="4" t="s">
        <v>46</v>
      </c>
      <c r="B274" s="2" t="s">
        <v>31</v>
      </c>
      <c r="C274" s="2" t="s">
        <v>15</v>
      </c>
      <c r="D274" s="6"/>
      <c r="E274" s="6"/>
      <c r="F274" s="92">
        <f>F276+F279</f>
        <v>1882.9</v>
      </c>
      <c r="G274" s="37">
        <f>G276</f>
        <v>1825.9</v>
      </c>
      <c r="H274" s="3">
        <f>H276</f>
        <v>1825.9</v>
      </c>
    </row>
    <row r="275" spans="1:8" ht="76.5" customHeight="1" x14ac:dyDescent="0.2">
      <c r="A275" s="4" t="s">
        <v>84</v>
      </c>
      <c r="B275" s="5" t="s">
        <v>31</v>
      </c>
      <c r="C275" s="2" t="s">
        <v>15</v>
      </c>
      <c r="D275" s="5" t="s">
        <v>83</v>
      </c>
      <c r="E275" s="5"/>
      <c r="F275" s="92">
        <f>F276</f>
        <v>1869</v>
      </c>
      <c r="G275" s="33">
        <f>G276</f>
        <v>1825.9</v>
      </c>
      <c r="H275" s="3">
        <f>H276</f>
        <v>1825.9</v>
      </c>
    </row>
    <row r="276" spans="1:8" ht="78.75" customHeight="1" x14ac:dyDescent="0.2">
      <c r="A276" s="4" t="s">
        <v>47</v>
      </c>
      <c r="B276" s="2" t="s">
        <v>31</v>
      </c>
      <c r="C276" s="2" t="s">
        <v>15</v>
      </c>
      <c r="D276" s="2" t="s">
        <v>59</v>
      </c>
      <c r="E276" s="2"/>
      <c r="F276" s="92">
        <f>F277+F278</f>
        <v>1869</v>
      </c>
      <c r="G276" s="3">
        <f>G277+G278</f>
        <v>1825.9</v>
      </c>
      <c r="H276" s="3">
        <f>H277+H278</f>
        <v>1825.9</v>
      </c>
    </row>
    <row r="277" spans="1:8" ht="119.25" customHeight="1" x14ac:dyDescent="0.2">
      <c r="A277" s="46" t="s">
        <v>120</v>
      </c>
      <c r="B277" s="2" t="s">
        <v>31</v>
      </c>
      <c r="C277" s="2" t="s">
        <v>15</v>
      </c>
      <c r="D277" s="2" t="s">
        <v>59</v>
      </c>
      <c r="E277" s="2" t="s">
        <v>121</v>
      </c>
      <c r="F277" s="92">
        <v>1869</v>
      </c>
      <c r="G277" s="3">
        <v>1825.9</v>
      </c>
      <c r="H277" s="3">
        <v>1825.9</v>
      </c>
    </row>
    <row r="278" spans="1:8" ht="23.25" hidden="1" customHeight="1" x14ac:dyDescent="0.2">
      <c r="A278" s="4"/>
      <c r="B278" s="2" t="s">
        <v>31</v>
      </c>
      <c r="C278" s="2" t="s">
        <v>15</v>
      </c>
      <c r="D278" s="2"/>
      <c r="E278" s="2"/>
      <c r="F278" s="92"/>
      <c r="G278" s="37"/>
      <c r="H278" s="3"/>
    </row>
    <row r="279" spans="1:8" ht="96.75" customHeight="1" x14ac:dyDescent="0.2">
      <c r="A279" s="4" t="s">
        <v>310</v>
      </c>
      <c r="B279" s="2" t="s">
        <v>31</v>
      </c>
      <c r="C279" s="2" t="s">
        <v>15</v>
      </c>
      <c r="D279" s="2" t="s">
        <v>320</v>
      </c>
      <c r="E279" s="2"/>
      <c r="F279" s="92">
        <v>13.9</v>
      </c>
      <c r="G279" s="37">
        <v>0</v>
      </c>
      <c r="H279" s="3">
        <v>0</v>
      </c>
    </row>
    <row r="280" spans="1:8" ht="141.75" customHeight="1" x14ac:dyDescent="0.2">
      <c r="A280" s="4" t="s">
        <v>120</v>
      </c>
      <c r="B280" s="2" t="s">
        <v>31</v>
      </c>
      <c r="C280" s="2" t="s">
        <v>15</v>
      </c>
      <c r="D280" s="2" t="s">
        <v>320</v>
      </c>
      <c r="E280" s="2" t="s">
        <v>121</v>
      </c>
      <c r="F280" s="92">
        <v>13.9</v>
      </c>
      <c r="G280" s="37">
        <v>0</v>
      </c>
      <c r="H280" s="3">
        <v>0</v>
      </c>
    </row>
    <row r="281" spans="1:8" ht="23.25" customHeight="1" x14ac:dyDescent="0.2">
      <c r="A281" s="26" t="s">
        <v>188</v>
      </c>
      <c r="B281" s="13" t="s">
        <v>4</v>
      </c>
      <c r="C281" s="13" t="s">
        <v>11</v>
      </c>
      <c r="D281" s="27" t="s">
        <v>11</v>
      </c>
      <c r="E281" s="27" t="s">
        <v>11</v>
      </c>
      <c r="F281" s="96">
        <f>F282+F285+F293</f>
        <v>23229.79</v>
      </c>
      <c r="G281" s="28">
        <f t="shared" ref="G281:H281" si="67">G282+G285+G293</f>
        <v>20549.79</v>
      </c>
      <c r="H281" s="28">
        <f t="shared" si="67"/>
        <v>20245.59</v>
      </c>
    </row>
    <row r="282" spans="1:8" ht="22.5" customHeight="1" x14ac:dyDescent="0.2">
      <c r="A282" s="4" t="s">
        <v>33</v>
      </c>
      <c r="B282" s="2" t="s">
        <v>4</v>
      </c>
      <c r="C282" s="2" t="s">
        <v>12</v>
      </c>
      <c r="D282" s="30" t="s">
        <v>11</v>
      </c>
      <c r="E282" s="30" t="s">
        <v>11</v>
      </c>
      <c r="F282" s="97">
        <f t="shared" ref="F282:H283" si="68">F283</f>
        <v>6551.5</v>
      </c>
      <c r="G282" s="38">
        <f t="shared" si="68"/>
        <v>6551.5</v>
      </c>
      <c r="H282" s="7">
        <f t="shared" si="68"/>
        <v>6551.5</v>
      </c>
    </row>
    <row r="283" spans="1:8" ht="51" customHeight="1" x14ac:dyDescent="0.2">
      <c r="A283" s="4" t="s">
        <v>60</v>
      </c>
      <c r="B283" s="2" t="s">
        <v>4</v>
      </c>
      <c r="C283" s="2" t="s">
        <v>12</v>
      </c>
      <c r="D283" s="2" t="s">
        <v>61</v>
      </c>
      <c r="E283" s="2" t="s">
        <v>11</v>
      </c>
      <c r="F283" s="92">
        <f t="shared" si="68"/>
        <v>6551.5</v>
      </c>
      <c r="G283" s="37">
        <f t="shared" si="68"/>
        <v>6551.5</v>
      </c>
      <c r="H283" s="3">
        <f t="shared" si="68"/>
        <v>6551.5</v>
      </c>
    </row>
    <row r="284" spans="1:8" ht="45.75" customHeight="1" x14ac:dyDescent="0.2">
      <c r="A284" s="4" t="s">
        <v>127</v>
      </c>
      <c r="B284" s="2" t="s">
        <v>4</v>
      </c>
      <c r="C284" s="2" t="s">
        <v>12</v>
      </c>
      <c r="D284" s="2" t="s">
        <v>61</v>
      </c>
      <c r="E284" s="2" t="s">
        <v>126</v>
      </c>
      <c r="F284" s="92">
        <v>6551.5</v>
      </c>
      <c r="G284" s="3">
        <v>6551.5</v>
      </c>
      <c r="H284" s="3">
        <v>6551.5</v>
      </c>
    </row>
    <row r="285" spans="1:8" ht="24" customHeight="1" x14ac:dyDescent="0.2">
      <c r="A285" s="4" t="s">
        <v>34</v>
      </c>
      <c r="B285" s="2" t="s">
        <v>4</v>
      </c>
      <c r="C285" s="2" t="s">
        <v>15</v>
      </c>
      <c r="D285" s="5" t="s">
        <v>11</v>
      </c>
      <c r="E285" s="5" t="s">
        <v>11</v>
      </c>
      <c r="F285" s="102">
        <f>F286+F290+F292</f>
        <v>11540.35</v>
      </c>
      <c r="G285" s="66">
        <f t="shared" ref="G285:H285" si="69">G286+G290+G292</f>
        <v>8915.9500000000007</v>
      </c>
      <c r="H285" s="66">
        <f t="shared" si="69"/>
        <v>8611.75</v>
      </c>
    </row>
    <row r="286" spans="1:8" ht="51" customHeight="1" x14ac:dyDescent="0.2">
      <c r="A286" s="4" t="s">
        <v>160</v>
      </c>
      <c r="B286" s="2" t="s">
        <v>4</v>
      </c>
      <c r="C286" s="2" t="s">
        <v>15</v>
      </c>
      <c r="D286" s="2" t="s">
        <v>159</v>
      </c>
      <c r="E286" s="2"/>
      <c r="F286" s="92">
        <f t="shared" ref="F286:H287" si="70">F287</f>
        <v>3579.4</v>
      </c>
      <c r="G286" s="3">
        <f t="shared" si="70"/>
        <v>955</v>
      </c>
      <c r="H286" s="3">
        <f t="shared" si="70"/>
        <v>650.79999999999995</v>
      </c>
    </row>
    <row r="287" spans="1:8" ht="31.5" customHeight="1" x14ac:dyDescent="0.2">
      <c r="A287" s="4" t="s">
        <v>167</v>
      </c>
      <c r="B287" s="2" t="s">
        <v>4</v>
      </c>
      <c r="C287" s="2" t="s">
        <v>15</v>
      </c>
      <c r="D287" s="2" t="s">
        <v>158</v>
      </c>
      <c r="E287" s="2"/>
      <c r="F287" s="92">
        <f t="shared" si="70"/>
        <v>3579.4</v>
      </c>
      <c r="G287" s="3">
        <f t="shared" si="70"/>
        <v>955</v>
      </c>
      <c r="H287" s="3">
        <f t="shared" si="70"/>
        <v>650.79999999999995</v>
      </c>
    </row>
    <row r="288" spans="1:8" ht="48.75" customHeight="1" x14ac:dyDescent="0.2">
      <c r="A288" s="4" t="s">
        <v>127</v>
      </c>
      <c r="B288" s="2" t="s">
        <v>4</v>
      </c>
      <c r="C288" s="2" t="s">
        <v>15</v>
      </c>
      <c r="D288" s="2" t="s">
        <v>158</v>
      </c>
      <c r="E288" s="2" t="s">
        <v>126</v>
      </c>
      <c r="F288" s="92">
        <v>3579.4</v>
      </c>
      <c r="G288" s="3">
        <v>955</v>
      </c>
      <c r="H288" s="3">
        <v>650.79999999999995</v>
      </c>
    </row>
    <row r="289" spans="1:8" ht="94.5" customHeight="1" x14ac:dyDescent="0.2">
      <c r="A289" s="50" t="s">
        <v>169</v>
      </c>
      <c r="B289" s="2" t="s">
        <v>4</v>
      </c>
      <c r="C289" s="2" t="s">
        <v>15</v>
      </c>
      <c r="D289" s="5" t="s">
        <v>62</v>
      </c>
      <c r="E289" s="5"/>
      <c r="F289" s="92">
        <f>F290</f>
        <v>7950.95</v>
      </c>
      <c r="G289" s="3">
        <f>G290</f>
        <v>7950.95</v>
      </c>
      <c r="H289" s="3">
        <f>H290</f>
        <v>7950.95</v>
      </c>
    </row>
    <row r="290" spans="1:8" ht="49.5" customHeight="1" x14ac:dyDescent="0.2">
      <c r="A290" s="4" t="s">
        <v>127</v>
      </c>
      <c r="B290" s="2" t="s">
        <v>4</v>
      </c>
      <c r="C290" s="2" t="s">
        <v>15</v>
      </c>
      <c r="D290" s="5" t="s">
        <v>62</v>
      </c>
      <c r="E290" s="5" t="s">
        <v>126</v>
      </c>
      <c r="F290" s="102">
        <v>7950.95</v>
      </c>
      <c r="G290" s="66">
        <v>7950.95</v>
      </c>
      <c r="H290" s="66">
        <v>7950.95</v>
      </c>
    </row>
    <row r="291" spans="1:8" ht="74.25" customHeight="1" x14ac:dyDescent="0.2">
      <c r="A291" s="4" t="s">
        <v>168</v>
      </c>
      <c r="B291" s="2" t="s">
        <v>4</v>
      </c>
      <c r="C291" s="2" t="s">
        <v>15</v>
      </c>
      <c r="D291" s="5" t="s">
        <v>63</v>
      </c>
      <c r="E291" s="5"/>
      <c r="F291" s="92">
        <f>F292</f>
        <v>10</v>
      </c>
      <c r="G291" s="37">
        <f>G292</f>
        <v>10</v>
      </c>
      <c r="H291" s="3">
        <f>H292</f>
        <v>10</v>
      </c>
    </row>
    <row r="292" spans="1:8" ht="48" customHeight="1" x14ac:dyDescent="0.2">
      <c r="A292" s="4" t="s">
        <v>127</v>
      </c>
      <c r="B292" s="2" t="s">
        <v>4</v>
      </c>
      <c r="C292" s="2" t="s">
        <v>15</v>
      </c>
      <c r="D292" s="5" t="s">
        <v>63</v>
      </c>
      <c r="E292" s="5" t="s">
        <v>126</v>
      </c>
      <c r="F292" s="92">
        <v>10</v>
      </c>
      <c r="G292" s="37">
        <v>10</v>
      </c>
      <c r="H292" s="3">
        <v>10</v>
      </c>
    </row>
    <row r="293" spans="1:8" ht="46.5" customHeight="1" x14ac:dyDescent="0.2">
      <c r="A293" s="4" t="s">
        <v>35</v>
      </c>
      <c r="B293" s="2" t="s">
        <v>4</v>
      </c>
      <c r="C293" s="2" t="s">
        <v>17</v>
      </c>
      <c r="D293" s="5"/>
      <c r="E293" s="5" t="s">
        <v>11</v>
      </c>
      <c r="F293" s="102">
        <f>F294+F297+F299</f>
        <v>5137.9400000000005</v>
      </c>
      <c r="G293" s="66">
        <f t="shared" ref="G293:H293" si="71">G294+G297</f>
        <v>5082.34</v>
      </c>
      <c r="H293" s="66">
        <f t="shared" si="71"/>
        <v>5082.34</v>
      </c>
    </row>
    <row r="294" spans="1:8" ht="31.5" customHeight="1" x14ac:dyDescent="0.2">
      <c r="A294" s="4" t="s">
        <v>65</v>
      </c>
      <c r="B294" s="2" t="s">
        <v>4</v>
      </c>
      <c r="C294" s="2" t="s">
        <v>17</v>
      </c>
      <c r="D294" s="5" t="s">
        <v>64</v>
      </c>
      <c r="E294" s="5" t="s">
        <v>11</v>
      </c>
      <c r="F294" s="92">
        <f>F295+F296</f>
        <v>3834.71</v>
      </c>
      <c r="G294" s="37">
        <f>G295+G296</f>
        <v>3834.71</v>
      </c>
      <c r="H294" s="3">
        <f>H295+H296</f>
        <v>3834.71</v>
      </c>
    </row>
    <row r="295" spans="1:8" ht="144.75" customHeight="1" x14ac:dyDescent="0.2">
      <c r="A295" s="46" t="s">
        <v>120</v>
      </c>
      <c r="B295" s="2" t="s">
        <v>4</v>
      </c>
      <c r="C295" s="2" t="s">
        <v>17</v>
      </c>
      <c r="D295" s="5" t="s">
        <v>64</v>
      </c>
      <c r="E295" s="5" t="s">
        <v>121</v>
      </c>
      <c r="F295" s="92">
        <v>3564.71</v>
      </c>
      <c r="G295" s="3">
        <v>3564.71</v>
      </c>
      <c r="H295" s="3">
        <v>3564.71</v>
      </c>
    </row>
    <row r="296" spans="1:8" ht="68.25" customHeight="1" x14ac:dyDescent="0.2">
      <c r="A296" s="4" t="s">
        <v>125</v>
      </c>
      <c r="B296" s="2" t="s">
        <v>4</v>
      </c>
      <c r="C296" s="2" t="s">
        <v>17</v>
      </c>
      <c r="D296" s="5" t="s">
        <v>64</v>
      </c>
      <c r="E296" s="5" t="s">
        <v>119</v>
      </c>
      <c r="F296" s="92">
        <v>270</v>
      </c>
      <c r="G296" s="3">
        <v>270</v>
      </c>
      <c r="H296" s="3">
        <v>270</v>
      </c>
    </row>
    <row r="297" spans="1:8" ht="54" customHeight="1" x14ac:dyDescent="0.2">
      <c r="A297" s="4" t="s">
        <v>68</v>
      </c>
      <c r="B297" s="2" t="s">
        <v>4</v>
      </c>
      <c r="C297" s="2" t="s">
        <v>17</v>
      </c>
      <c r="D297" s="5" t="s">
        <v>67</v>
      </c>
      <c r="E297" s="5"/>
      <c r="F297" s="92">
        <f>F298</f>
        <v>1247.6300000000001</v>
      </c>
      <c r="G297" s="3">
        <f t="shared" ref="G297:H297" si="72">G298</f>
        <v>1247.6300000000001</v>
      </c>
      <c r="H297" s="3">
        <f t="shared" si="72"/>
        <v>1247.6300000000001</v>
      </c>
    </row>
    <row r="298" spans="1:8" ht="141.75" customHeight="1" x14ac:dyDescent="0.2">
      <c r="A298" s="46" t="s">
        <v>120</v>
      </c>
      <c r="B298" s="2" t="s">
        <v>4</v>
      </c>
      <c r="C298" s="2" t="s">
        <v>17</v>
      </c>
      <c r="D298" s="5" t="s">
        <v>67</v>
      </c>
      <c r="E298" s="5" t="s">
        <v>121</v>
      </c>
      <c r="F298" s="92">
        <v>1247.6300000000001</v>
      </c>
      <c r="G298" s="3">
        <v>1247.6300000000001</v>
      </c>
      <c r="H298" s="3">
        <v>1247.6300000000001</v>
      </c>
    </row>
    <row r="299" spans="1:8" ht="95.25" customHeight="1" x14ac:dyDescent="0.2">
      <c r="A299" s="4" t="s">
        <v>310</v>
      </c>
      <c r="B299" s="2" t="s">
        <v>4</v>
      </c>
      <c r="C299" s="2" t="s">
        <v>17</v>
      </c>
      <c r="D299" s="5" t="s">
        <v>311</v>
      </c>
      <c r="E299" s="5"/>
      <c r="F299" s="92">
        <v>55.6</v>
      </c>
      <c r="G299" s="37">
        <v>0</v>
      </c>
      <c r="H299" s="3">
        <v>0</v>
      </c>
    </row>
    <row r="300" spans="1:8" ht="148.5" customHeight="1" x14ac:dyDescent="0.2">
      <c r="A300" s="4" t="s">
        <v>120</v>
      </c>
      <c r="B300" s="2" t="s">
        <v>4</v>
      </c>
      <c r="C300" s="2" t="s">
        <v>17</v>
      </c>
      <c r="D300" s="5" t="s">
        <v>321</v>
      </c>
      <c r="E300" s="5" t="s">
        <v>121</v>
      </c>
      <c r="F300" s="92">
        <v>55.6</v>
      </c>
      <c r="G300" s="37">
        <v>0</v>
      </c>
      <c r="H300" s="3">
        <v>0</v>
      </c>
    </row>
    <row r="301" spans="1:8" ht="32.25" customHeight="1" x14ac:dyDescent="0.2">
      <c r="A301" s="26" t="s">
        <v>187</v>
      </c>
      <c r="B301" s="13" t="s">
        <v>5</v>
      </c>
      <c r="C301" s="13"/>
      <c r="D301" s="27" t="s">
        <v>11</v>
      </c>
      <c r="E301" s="27" t="s">
        <v>11</v>
      </c>
      <c r="F301" s="96">
        <f>F302+F310</f>
        <v>49433.599999999999</v>
      </c>
      <c r="G301" s="28">
        <f t="shared" ref="G301:H301" si="73">G302+G310</f>
        <v>47255.999999999993</v>
      </c>
      <c r="H301" s="28">
        <f t="shared" si="73"/>
        <v>45455.999999999993</v>
      </c>
    </row>
    <row r="302" spans="1:8" ht="30.75" customHeight="1" x14ac:dyDescent="0.2">
      <c r="A302" s="4" t="s">
        <v>213</v>
      </c>
      <c r="B302" s="8" t="s">
        <v>5</v>
      </c>
      <c r="C302" s="8" t="s">
        <v>13</v>
      </c>
      <c r="D302" s="8"/>
      <c r="E302" s="34"/>
      <c r="F302" s="94">
        <f>F303</f>
        <v>44702.7</v>
      </c>
      <c r="G302" s="9">
        <f t="shared" ref="G302:H302" si="74">G303</f>
        <v>42910.299999999996</v>
      </c>
      <c r="H302" s="9">
        <f t="shared" si="74"/>
        <v>42910.299999999996</v>
      </c>
    </row>
    <row r="303" spans="1:8" ht="96.75" customHeight="1" x14ac:dyDescent="0.2">
      <c r="A303" s="4" t="s">
        <v>115</v>
      </c>
      <c r="B303" s="2" t="s">
        <v>5</v>
      </c>
      <c r="C303" s="2" t="s">
        <v>13</v>
      </c>
      <c r="D303" s="2" t="s">
        <v>113</v>
      </c>
      <c r="E303" s="2"/>
      <c r="F303" s="92">
        <f>F304</f>
        <v>44702.7</v>
      </c>
      <c r="G303" s="3">
        <f>G304</f>
        <v>42910.299999999996</v>
      </c>
      <c r="H303" s="3">
        <f>H304</f>
        <v>42910.299999999996</v>
      </c>
    </row>
    <row r="304" spans="1:8" ht="48" customHeight="1" x14ac:dyDescent="0.2">
      <c r="A304" s="4" t="s">
        <v>57</v>
      </c>
      <c r="B304" s="2" t="s">
        <v>5</v>
      </c>
      <c r="C304" s="2" t="s">
        <v>13</v>
      </c>
      <c r="D304" s="2" t="s">
        <v>114</v>
      </c>
      <c r="E304" s="2"/>
      <c r="F304" s="92">
        <f>F305+F306+F308+F309</f>
        <v>44702.7</v>
      </c>
      <c r="G304" s="3">
        <f t="shared" ref="G304:H304" si="75">G305+G306+G308+G309</f>
        <v>42910.299999999996</v>
      </c>
      <c r="H304" s="3">
        <f t="shared" si="75"/>
        <v>42910.299999999996</v>
      </c>
    </row>
    <row r="305" spans="1:8" ht="139.5" x14ac:dyDescent="0.2">
      <c r="A305" s="46" t="s">
        <v>120</v>
      </c>
      <c r="B305" s="2" t="s">
        <v>5</v>
      </c>
      <c r="C305" s="2" t="s">
        <v>13</v>
      </c>
      <c r="D305" s="2" t="s">
        <v>114</v>
      </c>
      <c r="E305" s="2" t="s">
        <v>121</v>
      </c>
      <c r="F305" s="92">
        <v>41515.5</v>
      </c>
      <c r="G305" s="3">
        <v>39875.5</v>
      </c>
      <c r="H305" s="3">
        <v>39875.5</v>
      </c>
    </row>
    <row r="306" spans="1:8" ht="69.75" x14ac:dyDescent="0.2">
      <c r="A306" s="4" t="s">
        <v>125</v>
      </c>
      <c r="B306" s="2" t="s">
        <v>5</v>
      </c>
      <c r="C306" s="2" t="s">
        <v>13</v>
      </c>
      <c r="D306" s="2" t="s">
        <v>114</v>
      </c>
      <c r="E306" s="2" t="s">
        <v>119</v>
      </c>
      <c r="F306" s="92">
        <v>471.6</v>
      </c>
      <c r="G306" s="3">
        <v>338.6</v>
      </c>
      <c r="H306" s="3">
        <v>338.6</v>
      </c>
    </row>
    <row r="307" spans="1:8" ht="78.75" customHeight="1" x14ac:dyDescent="0.2">
      <c r="A307" s="4" t="s">
        <v>247</v>
      </c>
      <c r="B307" s="2" t="s">
        <v>5</v>
      </c>
      <c r="C307" s="2" t="s">
        <v>13</v>
      </c>
      <c r="D307" s="2" t="s">
        <v>240</v>
      </c>
      <c r="E307" s="2"/>
      <c r="F307" s="92">
        <f>F308</f>
        <v>1449.6</v>
      </c>
      <c r="G307" s="3">
        <f t="shared" ref="G307:H307" si="76">G308</f>
        <v>1449.6</v>
      </c>
      <c r="H307" s="3">
        <f t="shared" si="76"/>
        <v>1449.6</v>
      </c>
    </row>
    <row r="308" spans="1:8" ht="69.75" x14ac:dyDescent="0.2">
      <c r="A308" s="4" t="s">
        <v>125</v>
      </c>
      <c r="B308" s="2" t="s">
        <v>5</v>
      </c>
      <c r="C308" s="2" t="s">
        <v>13</v>
      </c>
      <c r="D308" s="2" t="s">
        <v>240</v>
      </c>
      <c r="E308" s="2" t="s">
        <v>119</v>
      </c>
      <c r="F308" s="92">
        <v>1449.6</v>
      </c>
      <c r="G308" s="3">
        <v>1449.6</v>
      </c>
      <c r="H308" s="3">
        <v>1449.6</v>
      </c>
    </row>
    <row r="309" spans="1:8" ht="30" customHeight="1" x14ac:dyDescent="0.2">
      <c r="A309" s="4" t="s">
        <v>123</v>
      </c>
      <c r="B309" s="2" t="s">
        <v>5</v>
      </c>
      <c r="C309" s="2" t="s">
        <v>13</v>
      </c>
      <c r="D309" s="2" t="s">
        <v>114</v>
      </c>
      <c r="E309" s="2" t="s">
        <v>122</v>
      </c>
      <c r="F309" s="92">
        <v>1266</v>
      </c>
      <c r="G309" s="3">
        <v>1246.5999999999999</v>
      </c>
      <c r="H309" s="3">
        <v>1246.5999999999999</v>
      </c>
    </row>
    <row r="310" spans="1:8" ht="46.5" x14ac:dyDescent="0.2">
      <c r="A310" s="4" t="s">
        <v>36</v>
      </c>
      <c r="B310" s="2" t="s">
        <v>5</v>
      </c>
      <c r="C310" s="2" t="s">
        <v>22</v>
      </c>
      <c r="D310" s="2"/>
      <c r="E310" s="2"/>
      <c r="F310" s="92">
        <f>F311+F315+F317</f>
        <v>4730.9000000000005</v>
      </c>
      <c r="G310" s="3">
        <f t="shared" ref="G310:H310" si="77">G311+G315</f>
        <v>4345.7</v>
      </c>
      <c r="H310" s="3">
        <f t="shared" si="77"/>
        <v>2545.6999999999998</v>
      </c>
    </row>
    <row r="311" spans="1:8" ht="81.75" customHeight="1" x14ac:dyDescent="0.2">
      <c r="A311" s="4" t="s">
        <v>86</v>
      </c>
      <c r="B311" s="2" t="s">
        <v>5</v>
      </c>
      <c r="C311" s="2" t="s">
        <v>22</v>
      </c>
      <c r="D311" s="2" t="s">
        <v>85</v>
      </c>
      <c r="E311" s="2"/>
      <c r="F311" s="92">
        <f t="shared" ref="F311:H311" si="78">F312</f>
        <v>2875.3</v>
      </c>
      <c r="G311" s="37">
        <f t="shared" si="78"/>
        <v>2545.6999999999998</v>
      </c>
      <c r="H311" s="3">
        <f t="shared" si="78"/>
        <v>2545.6999999999998</v>
      </c>
    </row>
    <row r="312" spans="1:8" ht="73.5" customHeight="1" x14ac:dyDescent="0.2">
      <c r="A312" s="4" t="s">
        <v>47</v>
      </c>
      <c r="B312" s="2" t="s">
        <v>5</v>
      </c>
      <c r="C312" s="2" t="s">
        <v>22</v>
      </c>
      <c r="D312" s="2" t="s">
        <v>241</v>
      </c>
      <c r="E312" s="2" t="s">
        <v>11</v>
      </c>
      <c r="F312" s="92">
        <f>F313+F314</f>
        <v>2875.3</v>
      </c>
      <c r="G312" s="3">
        <f t="shared" ref="G312:H312" si="79">G313+G314</f>
        <v>2545.6999999999998</v>
      </c>
      <c r="H312" s="3">
        <f t="shared" si="79"/>
        <v>2545.6999999999998</v>
      </c>
    </row>
    <row r="313" spans="1:8" ht="140.25" customHeight="1" x14ac:dyDescent="0.2">
      <c r="A313" s="46" t="s">
        <v>120</v>
      </c>
      <c r="B313" s="2" t="s">
        <v>5</v>
      </c>
      <c r="C313" s="2" t="s">
        <v>22</v>
      </c>
      <c r="D313" s="2" t="s">
        <v>241</v>
      </c>
      <c r="E313" s="2" t="s">
        <v>121</v>
      </c>
      <c r="F313" s="92">
        <v>2675.3</v>
      </c>
      <c r="G313" s="3">
        <v>2545.6999999999998</v>
      </c>
      <c r="H313" s="3">
        <v>2545.6999999999998</v>
      </c>
    </row>
    <row r="314" spans="1:8" ht="73.5" customHeight="1" x14ac:dyDescent="0.2">
      <c r="A314" s="4" t="s">
        <v>125</v>
      </c>
      <c r="B314" s="2" t="s">
        <v>5</v>
      </c>
      <c r="C314" s="2" t="s">
        <v>22</v>
      </c>
      <c r="D314" s="2" t="s">
        <v>281</v>
      </c>
      <c r="E314" s="2" t="s">
        <v>119</v>
      </c>
      <c r="F314" s="92">
        <v>200</v>
      </c>
      <c r="G314" s="3">
        <v>0</v>
      </c>
      <c r="H314" s="3">
        <v>0</v>
      </c>
    </row>
    <row r="315" spans="1:8" ht="91.5" customHeight="1" x14ac:dyDescent="0.2">
      <c r="A315" s="4" t="s">
        <v>70</v>
      </c>
      <c r="B315" s="8" t="s">
        <v>5</v>
      </c>
      <c r="C315" s="8" t="s">
        <v>22</v>
      </c>
      <c r="D315" s="8" t="s">
        <v>69</v>
      </c>
      <c r="E315" s="2"/>
      <c r="F315" s="92">
        <v>1800</v>
      </c>
      <c r="G315" s="3">
        <v>1800</v>
      </c>
      <c r="H315" s="3">
        <v>0</v>
      </c>
    </row>
    <row r="316" spans="1:8" ht="74.25" customHeight="1" x14ac:dyDescent="0.2">
      <c r="A316" s="4" t="s">
        <v>125</v>
      </c>
      <c r="B316" s="8" t="s">
        <v>5</v>
      </c>
      <c r="C316" s="8" t="s">
        <v>22</v>
      </c>
      <c r="D316" s="8" t="s">
        <v>69</v>
      </c>
      <c r="E316" s="2" t="s">
        <v>119</v>
      </c>
      <c r="F316" s="92">
        <v>1800</v>
      </c>
      <c r="G316" s="3">
        <v>1800</v>
      </c>
      <c r="H316" s="3">
        <v>0</v>
      </c>
    </row>
    <row r="317" spans="1:8" ht="99.75" customHeight="1" x14ac:dyDescent="0.2">
      <c r="A317" s="4" t="s">
        <v>310</v>
      </c>
      <c r="B317" s="8" t="s">
        <v>5</v>
      </c>
      <c r="C317" s="8" t="s">
        <v>22</v>
      </c>
      <c r="D317" s="8" t="s">
        <v>311</v>
      </c>
      <c r="E317" s="2"/>
      <c r="F317" s="92">
        <v>55.6</v>
      </c>
      <c r="G317" s="3">
        <v>0</v>
      </c>
      <c r="H317" s="3">
        <v>0</v>
      </c>
    </row>
    <row r="318" spans="1:8" ht="121.5" customHeight="1" x14ac:dyDescent="0.2">
      <c r="A318" s="4" t="s">
        <v>120</v>
      </c>
      <c r="B318" s="8" t="s">
        <v>5</v>
      </c>
      <c r="C318" s="8" t="s">
        <v>22</v>
      </c>
      <c r="D318" s="8" t="s">
        <v>321</v>
      </c>
      <c r="E318" s="2" t="s">
        <v>121</v>
      </c>
      <c r="F318" s="92">
        <v>55.6</v>
      </c>
      <c r="G318" s="3">
        <v>0</v>
      </c>
      <c r="H318" s="3">
        <v>0</v>
      </c>
    </row>
    <row r="319" spans="1:8" ht="30" customHeight="1" x14ac:dyDescent="0.2">
      <c r="A319" s="26" t="s">
        <v>186</v>
      </c>
      <c r="B319" s="13" t="s">
        <v>6</v>
      </c>
      <c r="C319" s="13"/>
      <c r="D319" s="31" t="s">
        <v>11</v>
      </c>
      <c r="E319" s="31" t="s">
        <v>11</v>
      </c>
      <c r="F319" s="105">
        <f t="shared" ref="F319:H321" si="80">F320</f>
        <v>7966.6</v>
      </c>
      <c r="G319" s="39">
        <f t="shared" si="80"/>
        <v>7733.2</v>
      </c>
      <c r="H319" s="32">
        <f t="shared" si="80"/>
        <v>7733.2</v>
      </c>
    </row>
    <row r="320" spans="1:8" ht="23.25" x14ac:dyDescent="0.2">
      <c r="A320" s="4" t="s">
        <v>37</v>
      </c>
      <c r="B320" s="2" t="s">
        <v>6</v>
      </c>
      <c r="C320" s="2" t="s">
        <v>27</v>
      </c>
      <c r="D320" s="2" t="s">
        <v>11</v>
      </c>
      <c r="E320" s="2" t="s">
        <v>11</v>
      </c>
      <c r="F320" s="92">
        <f t="shared" si="80"/>
        <v>7966.6</v>
      </c>
      <c r="G320" s="37">
        <f t="shared" si="80"/>
        <v>7733.2</v>
      </c>
      <c r="H320" s="3">
        <f t="shared" si="80"/>
        <v>7733.2</v>
      </c>
    </row>
    <row r="321" spans="1:8" ht="46.5" x14ac:dyDescent="0.2">
      <c r="A321" s="4" t="s">
        <v>88</v>
      </c>
      <c r="B321" s="2" t="s">
        <v>6</v>
      </c>
      <c r="C321" s="2" t="s">
        <v>27</v>
      </c>
      <c r="D321" s="2" t="s">
        <v>87</v>
      </c>
      <c r="E321" s="2"/>
      <c r="F321" s="92">
        <f t="shared" si="80"/>
        <v>7966.6</v>
      </c>
      <c r="G321" s="37">
        <f t="shared" si="80"/>
        <v>7733.2</v>
      </c>
      <c r="H321" s="3">
        <f t="shared" si="80"/>
        <v>7733.2</v>
      </c>
    </row>
    <row r="322" spans="1:8" ht="46.5" customHeight="1" x14ac:dyDescent="0.2">
      <c r="A322" s="4" t="s">
        <v>57</v>
      </c>
      <c r="B322" s="2" t="s">
        <v>6</v>
      </c>
      <c r="C322" s="2" t="s">
        <v>27</v>
      </c>
      <c r="D322" s="2" t="s">
        <v>71</v>
      </c>
      <c r="E322" s="2" t="s">
        <v>11</v>
      </c>
      <c r="F322" s="92">
        <f>F323+F324+F325</f>
        <v>7966.6</v>
      </c>
      <c r="G322" s="37">
        <f>G323+G324+G325</f>
        <v>7733.2</v>
      </c>
      <c r="H322" s="3">
        <f>H323+H324+H325</f>
        <v>7733.2</v>
      </c>
    </row>
    <row r="323" spans="1:8" ht="140.25" customHeight="1" x14ac:dyDescent="0.2">
      <c r="A323" s="46" t="s">
        <v>120</v>
      </c>
      <c r="B323" s="2" t="s">
        <v>6</v>
      </c>
      <c r="C323" s="2" t="s">
        <v>27</v>
      </c>
      <c r="D323" s="2" t="s">
        <v>71</v>
      </c>
      <c r="E323" s="2" t="s">
        <v>121</v>
      </c>
      <c r="F323" s="92">
        <v>5834.6</v>
      </c>
      <c r="G323" s="3">
        <v>5601.2</v>
      </c>
      <c r="H323" s="3">
        <v>5601.2</v>
      </c>
    </row>
    <row r="324" spans="1:8" ht="71.25" customHeight="1" x14ac:dyDescent="0.2">
      <c r="A324" s="4" t="s">
        <v>125</v>
      </c>
      <c r="B324" s="2" t="s">
        <v>6</v>
      </c>
      <c r="C324" s="2" t="s">
        <v>27</v>
      </c>
      <c r="D324" s="2" t="s">
        <v>71</v>
      </c>
      <c r="E324" s="2" t="s">
        <v>119</v>
      </c>
      <c r="F324" s="92">
        <v>2126</v>
      </c>
      <c r="G324" s="3">
        <v>2126</v>
      </c>
      <c r="H324" s="3">
        <v>2126</v>
      </c>
    </row>
    <row r="325" spans="1:8" ht="23.25" x14ac:dyDescent="0.2">
      <c r="A325" s="4" t="s">
        <v>123</v>
      </c>
      <c r="B325" s="2" t="s">
        <v>6</v>
      </c>
      <c r="C325" s="2" t="s">
        <v>27</v>
      </c>
      <c r="D325" s="2" t="s">
        <v>71</v>
      </c>
      <c r="E325" s="2" t="s">
        <v>122</v>
      </c>
      <c r="F325" s="92">
        <v>6</v>
      </c>
      <c r="G325" s="3">
        <v>6</v>
      </c>
      <c r="H325" s="3">
        <v>6</v>
      </c>
    </row>
    <row r="326" spans="1:8" ht="33.75" customHeight="1" x14ac:dyDescent="0.3">
      <c r="A326" s="35" t="s">
        <v>38</v>
      </c>
      <c r="B326" s="22" t="s">
        <v>11</v>
      </c>
      <c r="C326" s="22" t="s">
        <v>11</v>
      </c>
      <c r="D326" s="36" t="s">
        <v>11</v>
      </c>
      <c r="E326" s="36" t="s">
        <v>11</v>
      </c>
      <c r="F326" s="106">
        <f>F20+F105+F119+F132+F162+F250+F281+F301+F319</f>
        <v>1605437.5</v>
      </c>
      <c r="G326" s="45">
        <f>G16+G20+G105+G119+G132+G162+G250+G281+G301+G319</f>
        <v>1366416.3</v>
      </c>
      <c r="H326" s="45">
        <f>H16+H20+H105+H119+H132+H162+H250+H281+H301+H319</f>
        <v>1308471.6300000001</v>
      </c>
    </row>
    <row r="330" spans="1:8" x14ac:dyDescent="0.2">
      <c r="G330" s="40"/>
      <c r="H330" s="40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4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2"/>
  <sheetViews>
    <sheetView workbookViewId="0">
      <selection activeCell="F41" sqref="F41"/>
    </sheetView>
  </sheetViews>
  <sheetFormatPr defaultRowHeight="12.75" x14ac:dyDescent="0.2"/>
  <cols>
    <col min="1" max="1" width="19.85546875" customWidth="1"/>
    <col min="2" max="2" width="9.140625" style="47"/>
  </cols>
  <sheetData>
    <row r="3" spans="2:2" ht="28.5" customHeight="1" x14ac:dyDescent="0.2">
      <c r="B3" s="48"/>
    </row>
    <row r="4" spans="2:2" x14ac:dyDescent="0.2">
      <c r="B4" s="48"/>
    </row>
    <row r="5" spans="2:2" x14ac:dyDescent="0.2">
      <c r="B5" s="48"/>
    </row>
    <row r="6" spans="2:2" x14ac:dyDescent="0.2">
      <c r="B6" s="48"/>
    </row>
    <row r="7" spans="2:2" x14ac:dyDescent="0.2">
      <c r="B7" s="48"/>
    </row>
    <row r="8" spans="2:2" x14ac:dyDescent="0.2">
      <c r="B8" s="48"/>
    </row>
    <row r="9" spans="2:2" x14ac:dyDescent="0.2">
      <c r="B9" s="48"/>
    </row>
    <row r="10" spans="2:2" x14ac:dyDescent="0.2">
      <c r="B10" s="48"/>
    </row>
    <row r="11" spans="2:2" x14ac:dyDescent="0.2">
      <c r="B11" s="48"/>
    </row>
    <row r="12" spans="2:2" x14ac:dyDescent="0.2">
      <c r="B12" s="48"/>
    </row>
    <row r="16" spans="2:2" x14ac:dyDescent="0.2">
      <c r="B16" s="48"/>
    </row>
    <row r="17" spans="1:2" x14ac:dyDescent="0.2">
      <c r="A17" s="1"/>
      <c r="B17" s="48"/>
    </row>
    <row r="18" spans="1:2" x14ac:dyDescent="0.2">
      <c r="A18" s="1"/>
      <c r="B18" s="48"/>
    </row>
    <row r="22" spans="1:2" x14ac:dyDescent="0.2">
      <c r="B22" s="48"/>
    </row>
    <row r="26" spans="1:2" x14ac:dyDescent="0.2">
      <c r="B26" s="48"/>
    </row>
    <row r="30" spans="1:2" x14ac:dyDescent="0.2">
      <c r="B30" s="48"/>
    </row>
    <row r="32" spans="1:2" x14ac:dyDescent="0.2">
      <c r="A32" s="1"/>
      <c r="B32" s="48"/>
    </row>
    <row r="35" spans="1:2" x14ac:dyDescent="0.2">
      <c r="A35" s="1"/>
      <c r="B35" s="48"/>
    </row>
    <row r="38" spans="1:2" x14ac:dyDescent="0.2">
      <c r="A38" s="1"/>
      <c r="B38" s="48"/>
    </row>
    <row r="39" spans="1:2" x14ac:dyDescent="0.2">
      <c r="B39" s="48"/>
    </row>
    <row r="41" spans="1:2" x14ac:dyDescent="0.2">
      <c r="B41" s="48"/>
    </row>
    <row r="42" spans="1:2" x14ac:dyDescent="0.2">
      <c r="B42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2025-06-05T14:23:49Z</cp:lastPrinted>
  <dcterms:created xsi:type="dcterms:W3CDTF">1996-10-08T23:32:33Z</dcterms:created>
  <dcterms:modified xsi:type="dcterms:W3CDTF">2025-08-22T07:54:45Z</dcterms:modified>
</cp:coreProperties>
</file>